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musengi-ajulu/Documents/SAKids Golf/OOM/KZN/"/>
    </mc:Choice>
  </mc:AlternateContent>
  <xr:revisionPtr revIDLastSave="0" documentId="13_ncr:1_{F902D2E6-B6D9-0A46-852C-96C944153153}" xr6:coauthVersionLast="47" xr6:coauthVersionMax="47" xr10:uidLastSave="{00000000-0000-0000-0000-000000000000}"/>
  <bookViews>
    <workbookView xWindow="260" yWindow="800" windowWidth="35580" windowHeight="19620" xr2:uid="{CE791A53-6FEF-8C41-BEE2-75B83DCAB9A9}"/>
  </bookViews>
  <sheets>
    <sheet name="KWAZULU-NATAL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" i="1" l="1"/>
  <c r="C133" i="1"/>
  <c r="AJ133" i="1"/>
  <c r="AH133" i="1"/>
  <c r="AK133" i="1" s="1"/>
  <c r="C193" i="1"/>
  <c r="C200" i="1"/>
  <c r="E193" i="1"/>
  <c r="E200" i="1"/>
  <c r="D200" i="1" s="1"/>
  <c r="AJ193" i="1"/>
  <c r="AJ200" i="1"/>
  <c r="AH193" i="1"/>
  <c r="AH200" i="1"/>
  <c r="AJ163" i="1"/>
  <c r="AK163" i="1" s="1"/>
  <c r="AJ173" i="1"/>
  <c r="AK173" i="1" s="1"/>
  <c r="AJ174" i="1"/>
  <c r="AJ180" i="1"/>
  <c r="AH163" i="1"/>
  <c r="AH173" i="1"/>
  <c r="AH174" i="1"/>
  <c r="AK174" i="1" s="1"/>
  <c r="AH180" i="1"/>
  <c r="AK180" i="1" s="1"/>
  <c r="E139" i="1"/>
  <c r="E102" i="1"/>
  <c r="E127" i="1"/>
  <c r="E136" i="1"/>
  <c r="C139" i="1"/>
  <c r="D139" i="1" s="1"/>
  <c r="C102" i="1"/>
  <c r="C127" i="1"/>
  <c r="AH139" i="1"/>
  <c r="AH102" i="1"/>
  <c r="AH127" i="1"/>
  <c r="AJ139" i="1"/>
  <c r="AJ102" i="1"/>
  <c r="AJ127" i="1"/>
  <c r="AJ86" i="1"/>
  <c r="AJ87" i="1"/>
  <c r="AH86" i="1"/>
  <c r="AH87" i="1"/>
  <c r="AJ37" i="1"/>
  <c r="AJ54" i="1"/>
  <c r="AJ38" i="1"/>
  <c r="AJ50" i="1"/>
  <c r="AJ55" i="1"/>
  <c r="AH37" i="1"/>
  <c r="AH54" i="1"/>
  <c r="AH38" i="1"/>
  <c r="AH50" i="1"/>
  <c r="AH55" i="1"/>
  <c r="E37" i="1"/>
  <c r="E54" i="1"/>
  <c r="E38" i="1"/>
  <c r="E50" i="1"/>
  <c r="E55" i="1"/>
  <c r="C37" i="1"/>
  <c r="C54" i="1"/>
  <c r="D54" i="1" s="1"/>
  <c r="C38" i="1"/>
  <c r="D38" i="1" s="1"/>
  <c r="C50" i="1"/>
  <c r="C55" i="1"/>
  <c r="D55" i="1" s="1"/>
  <c r="C59" i="1"/>
  <c r="E86" i="1"/>
  <c r="E87" i="1"/>
  <c r="C86" i="1"/>
  <c r="C87" i="1"/>
  <c r="E163" i="1"/>
  <c r="E173" i="1"/>
  <c r="E174" i="1"/>
  <c r="E180" i="1"/>
  <c r="C163" i="1"/>
  <c r="D163" i="1" s="1"/>
  <c r="C173" i="1"/>
  <c r="C174" i="1"/>
  <c r="C180" i="1"/>
  <c r="D180" i="1" s="1"/>
  <c r="AJ12" i="1"/>
  <c r="AH12" i="1"/>
  <c r="E12" i="1"/>
  <c r="C12" i="1"/>
  <c r="AJ196" i="1"/>
  <c r="AJ205" i="1"/>
  <c r="AH196" i="1"/>
  <c r="AH205" i="1"/>
  <c r="E196" i="1"/>
  <c r="E205" i="1"/>
  <c r="C196" i="1"/>
  <c r="C205" i="1"/>
  <c r="E113" i="1"/>
  <c r="E129" i="1"/>
  <c r="E125" i="1"/>
  <c r="E135" i="1"/>
  <c r="C113" i="1"/>
  <c r="C129" i="1"/>
  <c r="C125" i="1"/>
  <c r="C135" i="1"/>
  <c r="AJ113" i="1"/>
  <c r="AJ129" i="1"/>
  <c r="AJ125" i="1"/>
  <c r="AJ135" i="1"/>
  <c r="AH113" i="1"/>
  <c r="AH129" i="1"/>
  <c r="AH125" i="1"/>
  <c r="AH135" i="1"/>
  <c r="E79" i="1"/>
  <c r="E91" i="1"/>
  <c r="E90" i="1"/>
  <c r="E92" i="1"/>
  <c r="C79" i="1"/>
  <c r="C91" i="1"/>
  <c r="C90" i="1"/>
  <c r="C92" i="1"/>
  <c r="AH79" i="1"/>
  <c r="AH91" i="1"/>
  <c r="AJ79" i="1"/>
  <c r="AJ91" i="1"/>
  <c r="C49" i="1"/>
  <c r="C60" i="1"/>
  <c r="E49" i="1"/>
  <c r="AH49" i="1"/>
  <c r="AJ49" i="1"/>
  <c r="AJ265" i="1"/>
  <c r="AJ266" i="1"/>
  <c r="AJ267" i="1"/>
  <c r="AJ264" i="1"/>
  <c r="AJ257" i="1"/>
  <c r="AJ258" i="1"/>
  <c r="AJ256" i="1"/>
  <c r="AJ247" i="1"/>
  <c r="AJ248" i="1"/>
  <c r="AJ249" i="1"/>
  <c r="AJ250" i="1"/>
  <c r="AJ246" i="1"/>
  <c r="AJ188" i="1"/>
  <c r="AJ190" i="1"/>
  <c r="AJ189" i="1"/>
  <c r="AJ191" i="1"/>
  <c r="AJ192" i="1"/>
  <c r="AJ194" i="1"/>
  <c r="AJ195" i="1"/>
  <c r="AJ198" i="1"/>
  <c r="AJ197" i="1"/>
  <c r="AJ201" i="1"/>
  <c r="AJ199" i="1"/>
  <c r="AJ202" i="1"/>
  <c r="AJ203" i="1"/>
  <c r="AJ204" i="1"/>
  <c r="AJ206" i="1"/>
  <c r="AJ207" i="1"/>
  <c r="AJ208" i="1"/>
  <c r="AJ209" i="1"/>
  <c r="AJ211" i="1"/>
  <c r="AJ212" i="1"/>
  <c r="AJ213" i="1"/>
  <c r="AJ214" i="1"/>
  <c r="AJ210" i="1"/>
  <c r="AJ215" i="1"/>
  <c r="AJ187" i="1"/>
  <c r="AJ147" i="1"/>
  <c r="AJ148" i="1"/>
  <c r="AJ149" i="1"/>
  <c r="AJ150" i="1"/>
  <c r="AJ151" i="1"/>
  <c r="AJ152" i="1"/>
  <c r="AJ153" i="1"/>
  <c r="AJ154" i="1"/>
  <c r="AJ155" i="1"/>
  <c r="AJ156" i="1"/>
  <c r="AJ158" i="1"/>
  <c r="AJ160" i="1"/>
  <c r="AJ159" i="1"/>
  <c r="AJ161" i="1"/>
  <c r="AJ162" i="1"/>
  <c r="AJ157" i="1"/>
  <c r="AJ164" i="1"/>
  <c r="AJ165" i="1"/>
  <c r="AJ166" i="1"/>
  <c r="AJ167" i="1"/>
  <c r="AJ168" i="1"/>
  <c r="AJ169" i="1"/>
  <c r="AJ170" i="1"/>
  <c r="AJ171" i="1"/>
  <c r="AJ172" i="1"/>
  <c r="AJ175" i="1"/>
  <c r="AJ176" i="1"/>
  <c r="AJ177" i="1"/>
  <c r="AJ178" i="1"/>
  <c r="AJ179" i="1"/>
  <c r="AJ181" i="1"/>
  <c r="AJ146" i="1"/>
  <c r="AJ98" i="1"/>
  <c r="AJ104" i="1"/>
  <c r="AJ106" i="1"/>
  <c r="AJ115" i="1"/>
  <c r="AJ109" i="1"/>
  <c r="AJ105" i="1"/>
  <c r="AJ114" i="1"/>
  <c r="AJ103" i="1"/>
  <c r="AJ111" i="1"/>
  <c r="AJ112" i="1"/>
  <c r="AJ116" i="1"/>
  <c r="AJ117" i="1"/>
  <c r="AJ119" i="1"/>
  <c r="AJ121" i="1"/>
  <c r="AJ128" i="1"/>
  <c r="AJ124" i="1"/>
  <c r="AJ130" i="1"/>
  <c r="AJ138" i="1"/>
  <c r="AJ101" i="1"/>
  <c r="AJ110" i="1"/>
  <c r="AJ120" i="1"/>
  <c r="AJ123" i="1"/>
  <c r="AJ132" i="1"/>
  <c r="AJ134" i="1"/>
  <c r="AJ137" i="1"/>
  <c r="AJ100" i="1"/>
  <c r="AJ107" i="1"/>
  <c r="AJ108" i="1"/>
  <c r="AJ118" i="1"/>
  <c r="AJ122" i="1"/>
  <c r="AJ126" i="1"/>
  <c r="AJ131" i="1"/>
  <c r="AJ136" i="1"/>
  <c r="AJ140" i="1"/>
  <c r="AJ99" i="1"/>
  <c r="AJ236" i="1"/>
  <c r="AJ235" i="1"/>
  <c r="AJ237" i="1"/>
  <c r="AJ238" i="1"/>
  <c r="AJ233" i="1"/>
  <c r="AJ239" i="1"/>
  <c r="AJ240" i="1"/>
  <c r="AJ234" i="1"/>
  <c r="AJ223" i="1"/>
  <c r="AJ224" i="1"/>
  <c r="AJ226" i="1"/>
  <c r="AJ225" i="1"/>
  <c r="AJ227" i="1"/>
  <c r="AJ228" i="1"/>
  <c r="AJ222" i="1"/>
  <c r="AJ67" i="1"/>
  <c r="AJ68" i="1"/>
  <c r="AJ70" i="1"/>
  <c r="AJ69" i="1"/>
  <c r="AJ71" i="1"/>
  <c r="AJ72" i="1"/>
  <c r="AJ73" i="1"/>
  <c r="AJ74" i="1"/>
  <c r="AJ75" i="1"/>
  <c r="AJ76" i="1"/>
  <c r="AJ77" i="1"/>
  <c r="AJ78" i="1"/>
  <c r="AJ80" i="1"/>
  <c r="AJ81" i="1"/>
  <c r="AJ82" i="1"/>
  <c r="AJ83" i="1"/>
  <c r="AJ84" i="1"/>
  <c r="AJ85" i="1"/>
  <c r="AJ88" i="1"/>
  <c r="AJ89" i="1"/>
  <c r="AJ90" i="1"/>
  <c r="AJ92" i="1"/>
  <c r="AJ66" i="1"/>
  <c r="AJ29" i="1"/>
  <c r="AJ30" i="1"/>
  <c r="AJ32" i="1"/>
  <c r="AJ31" i="1"/>
  <c r="AJ36" i="1"/>
  <c r="AJ33" i="1"/>
  <c r="AJ34" i="1"/>
  <c r="AJ35" i="1"/>
  <c r="AJ41" i="1"/>
  <c r="AJ39" i="1"/>
  <c r="AJ40" i="1"/>
  <c r="AJ45" i="1"/>
  <c r="AJ43" i="1"/>
  <c r="AJ44" i="1"/>
  <c r="AJ42" i="1"/>
  <c r="AJ47" i="1"/>
  <c r="AJ48" i="1"/>
  <c r="AJ51" i="1"/>
  <c r="AJ46" i="1"/>
  <c r="AJ52" i="1"/>
  <c r="AJ53" i="1"/>
  <c r="AJ56" i="1"/>
  <c r="AJ57" i="1"/>
  <c r="AJ58" i="1"/>
  <c r="AJ59" i="1"/>
  <c r="AJ60" i="1"/>
  <c r="AJ28" i="1"/>
  <c r="AJ11" i="1"/>
  <c r="AJ14" i="1"/>
  <c r="AJ13" i="1"/>
  <c r="AJ15" i="1"/>
  <c r="AJ16" i="1"/>
  <c r="AJ17" i="1"/>
  <c r="AJ18" i="1"/>
  <c r="AJ19" i="1"/>
  <c r="AJ20" i="1"/>
  <c r="AJ21" i="1"/>
  <c r="AJ22" i="1"/>
  <c r="AJ10" i="1"/>
  <c r="E257" i="1"/>
  <c r="E258" i="1"/>
  <c r="E256" i="1"/>
  <c r="E247" i="1"/>
  <c r="E248" i="1"/>
  <c r="E249" i="1"/>
  <c r="E250" i="1"/>
  <c r="E246" i="1"/>
  <c r="E233" i="1"/>
  <c r="E239" i="1"/>
  <c r="E240" i="1"/>
  <c r="E236" i="1"/>
  <c r="E235" i="1"/>
  <c r="E237" i="1"/>
  <c r="E238" i="1"/>
  <c r="E234" i="1"/>
  <c r="E223" i="1"/>
  <c r="E224" i="1"/>
  <c r="E226" i="1"/>
  <c r="E225" i="1"/>
  <c r="E227" i="1"/>
  <c r="E228" i="1"/>
  <c r="E222" i="1"/>
  <c r="E188" i="1"/>
  <c r="E190" i="1"/>
  <c r="E189" i="1"/>
  <c r="E191" i="1"/>
  <c r="E192" i="1"/>
  <c r="E194" i="1"/>
  <c r="E195" i="1"/>
  <c r="E198" i="1"/>
  <c r="E197" i="1"/>
  <c r="E201" i="1"/>
  <c r="E199" i="1"/>
  <c r="E202" i="1"/>
  <c r="E203" i="1"/>
  <c r="E204" i="1"/>
  <c r="E206" i="1"/>
  <c r="E207" i="1"/>
  <c r="E208" i="1"/>
  <c r="E209" i="1"/>
  <c r="E211" i="1"/>
  <c r="E212" i="1"/>
  <c r="E213" i="1"/>
  <c r="E214" i="1"/>
  <c r="E210" i="1"/>
  <c r="E215" i="1"/>
  <c r="E187" i="1"/>
  <c r="E147" i="1"/>
  <c r="E148" i="1"/>
  <c r="E149" i="1"/>
  <c r="E150" i="1"/>
  <c r="E151" i="1"/>
  <c r="E152" i="1"/>
  <c r="E153" i="1"/>
  <c r="E154" i="1"/>
  <c r="E155" i="1"/>
  <c r="E156" i="1"/>
  <c r="E158" i="1"/>
  <c r="E160" i="1"/>
  <c r="E159" i="1"/>
  <c r="E161" i="1"/>
  <c r="E162" i="1"/>
  <c r="E157" i="1"/>
  <c r="E164" i="1"/>
  <c r="E165" i="1"/>
  <c r="E166" i="1"/>
  <c r="E167" i="1"/>
  <c r="E168" i="1"/>
  <c r="E169" i="1"/>
  <c r="E170" i="1"/>
  <c r="E171" i="1"/>
  <c r="E172" i="1"/>
  <c r="E175" i="1"/>
  <c r="E176" i="1"/>
  <c r="E177" i="1"/>
  <c r="E178" i="1"/>
  <c r="E179" i="1"/>
  <c r="E181" i="1"/>
  <c r="E146" i="1"/>
  <c r="E98" i="1"/>
  <c r="E104" i="1"/>
  <c r="E106" i="1"/>
  <c r="E115" i="1"/>
  <c r="E109" i="1"/>
  <c r="E105" i="1"/>
  <c r="E114" i="1"/>
  <c r="E103" i="1"/>
  <c r="E111" i="1"/>
  <c r="E112" i="1"/>
  <c r="E116" i="1"/>
  <c r="E117" i="1"/>
  <c r="E119" i="1"/>
  <c r="E121" i="1"/>
  <c r="E128" i="1"/>
  <c r="E124" i="1"/>
  <c r="E130" i="1"/>
  <c r="E138" i="1"/>
  <c r="E101" i="1"/>
  <c r="E110" i="1"/>
  <c r="E120" i="1"/>
  <c r="E123" i="1"/>
  <c r="E132" i="1"/>
  <c r="E134" i="1"/>
  <c r="E137" i="1"/>
  <c r="E100" i="1"/>
  <c r="E107" i="1"/>
  <c r="E108" i="1"/>
  <c r="E118" i="1"/>
  <c r="E122" i="1"/>
  <c r="E126" i="1"/>
  <c r="E131" i="1"/>
  <c r="E140" i="1"/>
  <c r="E99" i="1"/>
  <c r="E67" i="1"/>
  <c r="E68" i="1"/>
  <c r="E70" i="1"/>
  <c r="E69" i="1"/>
  <c r="E71" i="1"/>
  <c r="E72" i="1"/>
  <c r="E73" i="1"/>
  <c r="E74" i="1"/>
  <c r="E75" i="1"/>
  <c r="E76" i="1"/>
  <c r="E77" i="1"/>
  <c r="E78" i="1"/>
  <c r="E80" i="1"/>
  <c r="E81" i="1"/>
  <c r="E82" i="1"/>
  <c r="E83" i="1"/>
  <c r="E84" i="1"/>
  <c r="E85" i="1"/>
  <c r="E88" i="1"/>
  <c r="E89" i="1"/>
  <c r="E66" i="1"/>
  <c r="E29" i="1"/>
  <c r="E30" i="1"/>
  <c r="E32" i="1"/>
  <c r="E31" i="1"/>
  <c r="E36" i="1"/>
  <c r="E33" i="1"/>
  <c r="E34" i="1"/>
  <c r="E35" i="1"/>
  <c r="E41" i="1"/>
  <c r="E39" i="1"/>
  <c r="E40" i="1"/>
  <c r="E45" i="1"/>
  <c r="E43" i="1"/>
  <c r="E44" i="1"/>
  <c r="E42" i="1"/>
  <c r="E47" i="1"/>
  <c r="E48" i="1"/>
  <c r="E51" i="1"/>
  <c r="E46" i="1"/>
  <c r="E52" i="1"/>
  <c r="E53" i="1"/>
  <c r="E56" i="1"/>
  <c r="E57" i="1"/>
  <c r="E58" i="1"/>
  <c r="E59" i="1"/>
  <c r="E60" i="1"/>
  <c r="E28" i="1"/>
  <c r="E11" i="1"/>
  <c r="E14" i="1"/>
  <c r="E13" i="1"/>
  <c r="E15" i="1"/>
  <c r="E16" i="1"/>
  <c r="E17" i="1"/>
  <c r="E18" i="1"/>
  <c r="E19" i="1"/>
  <c r="E20" i="1"/>
  <c r="E21" i="1"/>
  <c r="E22" i="1"/>
  <c r="E10" i="1"/>
  <c r="AH265" i="1"/>
  <c r="AH266" i="1"/>
  <c r="AH267" i="1"/>
  <c r="AH264" i="1"/>
  <c r="AH257" i="1"/>
  <c r="AH258" i="1"/>
  <c r="AH256" i="1"/>
  <c r="AH247" i="1"/>
  <c r="AH248" i="1"/>
  <c r="AH249" i="1"/>
  <c r="AH250" i="1"/>
  <c r="AH246" i="1"/>
  <c r="AH236" i="1"/>
  <c r="AH235" i="1"/>
  <c r="AH237" i="1"/>
  <c r="AH238" i="1"/>
  <c r="AH233" i="1"/>
  <c r="AH239" i="1"/>
  <c r="AH240" i="1"/>
  <c r="AH234" i="1"/>
  <c r="AH223" i="1"/>
  <c r="AH224" i="1"/>
  <c r="AH226" i="1"/>
  <c r="AH225" i="1"/>
  <c r="AH227" i="1"/>
  <c r="AH228" i="1"/>
  <c r="AH222" i="1"/>
  <c r="AH188" i="1"/>
  <c r="AH190" i="1"/>
  <c r="AH189" i="1"/>
  <c r="AH191" i="1"/>
  <c r="AH192" i="1"/>
  <c r="AH194" i="1"/>
  <c r="AH195" i="1"/>
  <c r="AH198" i="1"/>
  <c r="AH197" i="1"/>
  <c r="AH201" i="1"/>
  <c r="AH199" i="1"/>
  <c r="AH202" i="1"/>
  <c r="AH203" i="1"/>
  <c r="AH204" i="1"/>
  <c r="AH206" i="1"/>
  <c r="AH207" i="1"/>
  <c r="AH208" i="1"/>
  <c r="AH209" i="1"/>
  <c r="AH211" i="1"/>
  <c r="AH212" i="1"/>
  <c r="AH213" i="1"/>
  <c r="AH214" i="1"/>
  <c r="AH210" i="1"/>
  <c r="AH215" i="1"/>
  <c r="AH187" i="1"/>
  <c r="AH147" i="1"/>
  <c r="AH148" i="1"/>
  <c r="AH149" i="1"/>
  <c r="AH150" i="1"/>
  <c r="AH151" i="1"/>
  <c r="AH152" i="1"/>
  <c r="AH153" i="1"/>
  <c r="AH154" i="1"/>
  <c r="AH155" i="1"/>
  <c r="AH156" i="1"/>
  <c r="AH158" i="1"/>
  <c r="AH160" i="1"/>
  <c r="AH159" i="1"/>
  <c r="AH161" i="1"/>
  <c r="AH162" i="1"/>
  <c r="AH157" i="1"/>
  <c r="AH164" i="1"/>
  <c r="AH165" i="1"/>
  <c r="AH166" i="1"/>
  <c r="AH167" i="1"/>
  <c r="AH168" i="1"/>
  <c r="AH169" i="1"/>
  <c r="AH170" i="1"/>
  <c r="AH171" i="1"/>
  <c r="AH172" i="1"/>
  <c r="AH175" i="1"/>
  <c r="AH176" i="1"/>
  <c r="AH177" i="1"/>
  <c r="AH178" i="1"/>
  <c r="AH179" i="1"/>
  <c r="AH181" i="1"/>
  <c r="AH146" i="1"/>
  <c r="AH98" i="1"/>
  <c r="AH104" i="1"/>
  <c r="AH106" i="1"/>
  <c r="AH115" i="1"/>
  <c r="AH109" i="1"/>
  <c r="AH105" i="1"/>
  <c r="AH114" i="1"/>
  <c r="AH103" i="1"/>
  <c r="AH111" i="1"/>
  <c r="AH112" i="1"/>
  <c r="AH116" i="1"/>
  <c r="AH117" i="1"/>
  <c r="AH119" i="1"/>
  <c r="AH121" i="1"/>
  <c r="AH128" i="1"/>
  <c r="AH124" i="1"/>
  <c r="AH130" i="1"/>
  <c r="AH138" i="1"/>
  <c r="AH101" i="1"/>
  <c r="AH110" i="1"/>
  <c r="AH120" i="1"/>
  <c r="AH123" i="1"/>
  <c r="AH132" i="1"/>
  <c r="AH134" i="1"/>
  <c r="AH137" i="1"/>
  <c r="AH100" i="1"/>
  <c r="AH107" i="1"/>
  <c r="AH108" i="1"/>
  <c r="AH118" i="1"/>
  <c r="AH122" i="1"/>
  <c r="AH126" i="1"/>
  <c r="AH131" i="1"/>
  <c r="AH136" i="1"/>
  <c r="AH140" i="1"/>
  <c r="AH99" i="1"/>
  <c r="AH67" i="1"/>
  <c r="AH68" i="1"/>
  <c r="AH70" i="1"/>
  <c r="AH69" i="1"/>
  <c r="AH71" i="1"/>
  <c r="AH72" i="1"/>
  <c r="AH73" i="1"/>
  <c r="AH74" i="1"/>
  <c r="AH75" i="1"/>
  <c r="AH76" i="1"/>
  <c r="AH77" i="1"/>
  <c r="AH78" i="1"/>
  <c r="AH80" i="1"/>
  <c r="AH81" i="1"/>
  <c r="AH82" i="1"/>
  <c r="AH83" i="1"/>
  <c r="AH84" i="1"/>
  <c r="AH85" i="1"/>
  <c r="AH88" i="1"/>
  <c r="AH89" i="1"/>
  <c r="AH90" i="1"/>
  <c r="AH92" i="1"/>
  <c r="AH66" i="1"/>
  <c r="AH29" i="1"/>
  <c r="AH30" i="1"/>
  <c r="AH32" i="1"/>
  <c r="AH31" i="1"/>
  <c r="AH36" i="1"/>
  <c r="AH33" i="1"/>
  <c r="AH34" i="1"/>
  <c r="AH35" i="1"/>
  <c r="AH41" i="1"/>
  <c r="AH39" i="1"/>
  <c r="AH40" i="1"/>
  <c r="AH45" i="1"/>
  <c r="AH43" i="1"/>
  <c r="AH44" i="1"/>
  <c r="AH42" i="1"/>
  <c r="AH47" i="1"/>
  <c r="AH48" i="1"/>
  <c r="AH51" i="1"/>
  <c r="AH46" i="1"/>
  <c r="AH52" i="1"/>
  <c r="AH53" i="1"/>
  <c r="AH56" i="1"/>
  <c r="AH57" i="1"/>
  <c r="AH58" i="1"/>
  <c r="AH59" i="1"/>
  <c r="AH60" i="1"/>
  <c r="AH28" i="1"/>
  <c r="AH11" i="1"/>
  <c r="AH14" i="1"/>
  <c r="AH13" i="1"/>
  <c r="AH15" i="1"/>
  <c r="AH16" i="1"/>
  <c r="AH17" i="1"/>
  <c r="AH18" i="1"/>
  <c r="AH19" i="1"/>
  <c r="AH20" i="1"/>
  <c r="AH21" i="1"/>
  <c r="AH22" i="1"/>
  <c r="AH10" i="1"/>
  <c r="C265" i="1"/>
  <c r="C266" i="1"/>
  <c r="C267" i="1"/>
  <c r="C264" i="1"/>
  <c r="C257" i="1"/>
  <c r="C258" i="1"/>
  <c r="C256" i="1"/>
  <c r="C247" i="1"/>
  <c r="C248" i="1"/>
  <c r="C249" i="1"/>
  <c r="C250" i="1"/>
  <c r="C246" i="1"/>
  <c r="C236" i="1"/>
  <c r="C235" i="1"/>
  <c r="C237" i="1"/>
  <c r="C238" i="1"/>
  <c r="C233" i="1"/>
  <c r="C239" i="1"/>
  <c r="C240" i="1"/>
  <c r="C223" i="1"/>
  <c r="C224" i="1"/>
  <c r="C226" i="1"/>
  <c r="C225" i="1"/>
  <c r="C227" i="1"/>
  <c r="C228" i="1"/>
  <c r="C222" i="1"/>
  <c r="C188" i="1"/>
  <c r="C190" i="1"/>
  <c r="C189" i="1"/>
  <c r="C191" i="1"/>
  <c r="C192" i="1"/>
  <c r="C194" i="1"/>
  <c r="C195" i="1"/>
  <c r="C198" i="1"/>
  <c r="C197" i="1"/>
  <c r="C201" i="1"/>
  <c r="C199" i="1"/>
  <c r="C202" i="1"/>
  <c r="C203" i="1"/>
  <c r="C204" i="1"/>
  <c r="C206" i="1"/>
  <c r="C207" i="1"/>
  <c r="C208" i="1"/>
  <c r="C209" i="1"/>
  <c r="C211" i="1"/>
  <c r="C212" i="1"/>
  <c r="C213" i="1"/>
  <c r="C214" i="1"/>
  <c r="C210" i="1"/>
  <c r="C215" i="1"/>
  <c r="C187" i="1"/>
  <c r="C147" i="1"/>
  <c r="C148" i="1"/>
  <c r="C149" i="1"/>
  <c r="C150" i="1"/>
  <c r="C151" i="1"/>
  <c r="C152" i="1"/>
  <c r="C153" i="1"/>
  <c r="C154" i="1"/>
  <c r="C155" i="1"/>
  <c r="C156" i="1"/>
  <c r="C158" i="1"/>
  <c r="C160" i="1"/>
  <c r="C159" i="1"/>
  <c r="C161" i="1"/>
  <c r="C162" i="1"/>
  <c r="C157" i="1"/>
  <c r="C164" i="1"/>
  <c r="C165" i="1"/>
  <c r="C166" i="1"/>
  <c r="C167" i="1"/>
  <c r="C168" i="1"/>
  <c r="C169" i="1"/>
  <c r="C170" i="1"/>
  <c r="C171" i="1"/>
  <c r="C172" i="1"/>
  <c r="C175" i="1"/>
  <c r="C176" i="1"/>
  <c r="C177" i="1"/>
  <c r="C178" i="1"/>
  <c r="C179" i="1"/>
  <c r="C181" i="1"/>
  <c r="C146" i="1"/>
  <c r="C98" i="1"/>
  <c r="C104" i="1"/>
  <c r="C106" i="1"/>
  <c r="C115" i="1"/>
  <c r="C109" i="1"/>
  <c r="C105" i="1"/>
  <c r="C114" i="1"/>
  <c r="C103" i="1"/>
  <c r="C111" i="1"/>
  <c r="C112" i="1"/>
  <c r="C116" i="1"/>
  <c r="C117" i="1"/>
  <c r="C119" i="1"/>
  <c r="C121" i="1"/>
  <c r="C128" i="1"/>
  <c r="C124" i="1"/>
  <c r="C130" i="1"/>
  <c r="C138" i="1"/>
  <c r="C101" i="1"/>
  <c r="C110" i="1"/>
  <c r="C120" i="1"/>
  <c r="C123" i="1"/>
  <c r="C132" i="1"/>
  <c r="C134" i="1"/>
  <c r="C137" i="1"/>
  <c r="C100" i="1"/>
  <c r="C107" i="1"/>
  <c r="C108" i="1"/>
  <c r="C118" i="1"/>
  <c r="C122" i="1"/>
  <c r="C126" i="1"/>
  <c r="C131" i="1"/>
  <c r="C136" i="1"/>
  <c r="C140" i="1"/>
  <c r="C99" i="1"/>
  <c r="C67" i="1"/>
  <c r="C68" i="1"/>
  <c r="C70" i="1"/>
  <c r="C69" i="1"/>
  <c r="C71" i="1"/>
  <c r="C72" i="1"/>
  <c r="C73" i="1"/>
  <c r="C74" i="1"/>
  <c r="C75" i="1"/>
  <c r="C76" i="1"/>
  <c r="C77" i="1"/>
  <c r="C78" i="1"/>
  <c r="C80" i="1"/>
  <c r="C81" i="1"/>
  <c r="C82" i="1"/>
  <c r="C83" i="1"/>
  <c r="C84" i="1"/>
  <c r="C85" i="1"/>
  <c r="C88" i="1"/>
  <c r="C89" i="1"/>
  <c r="C66" i="1"/>
  <c r="C29" i="1"/>
  <c r="C30" i="1"/>
  <c r="C32" i="1"/>
  <c r="C31" i="1"/>
  <c r="C36" i="1"/>
  <c r="C33" i="1"/>
  <c r="C34" i="1"/>
  <c r="C35" i="1"/>
  <c r="C41" i="1"/>
  <c r="C39" i="1"/>
  <c r="C40" i="1"/>
  <c r="C45" i="1"/>
  <c r="C43" i="1"/>
  <c r="C44" i="1"/>
  <c r="C42" i="1"/>
  <c r="C47" i="1"/>
  <c r="C48" i="1"/>
  <c r="C51" i="1"/>
  <c r="C46" i="1"/>
  <c r="C52" i="1"/>
  <c r="C53" i="1"/>
  <c r="C56" i="1"/>
  <c r="C57" i="1"/>
  <c r="C58" i="1"/>
  <c r="C28" i="1"/>
  <c r="C11" i="1"/>
  <c r="C14" i="1"/>
  <c r="C13" i="1"/>
  <c r="C15" i="1"/>
  <c r="C16" i="1"/>
  <c r="C17" i="1"/>
  <c r="C18" i="1"/>
  <c r="C19" i="1"/>
  <c r="C20" i="1"/>
  <c r="C21" i="1"/>
  <c r="C22" i="1"/>
  <c r="C10" i="1"/>
  <c r="C234" i="1"/>
  <c r="E265" i="1"/>
  <c r="E266" i="1"/>
  <c r="E267" i="1"/>
  <c r="E264" i="1"/>
  <c r="D127" i="1" l="1"/>
  <c r="AK200" i="1"/>
  <c r="AK193" i="1"/>
  <c r="AK38" i="1"/>
  <c r="AK87" i="1"/>
  <c r="AK37" i="1"/>
  <c r="AI127" i="1"/>
  <c r="AK86" i="1"/>
  <c r="AI139" i="1"/>
  <c r="AI87" i="1"/>
  <c r="D173" i="1"/>
  <c r="AK55" i="1"/>
  <c r="D87" i="1"/>
  <c r="AI50" i="1"/>
  <c r="D133" i="1"/>
  <c r="D37" i="1"/>
  <c r="AK50" i="1"/>
  <c r="AI38" i="1"/>
  <c r="AI54" i="1"/>
  <c r="AI37" i="1"/>
  <c r="D86" i="1"/>
  <c r="D102" i="1"/>
  <c r="AI133" i="1"/>
  <c r="AK127" i="1"/>
  <c r="AK102" i="1"/>
  <c r="AK139" i="1"/>
  <c r="AI173" i="1"/>
  <c r="AI163" i="1"/>
  <c r="AK205" i="1"/>
  <c r="AK54" i="1"/>
  <c r="AI102" i="1"/>
  <c r="AI200" i="1"/>
  <c r="AI55" i="1"/>
  <c r="AI193" i="1"/>
  <c r="AI180" i="1"/>
  <c r="AI86" i="1"/>
  <c r="AI174" i="1"/>
  <c r="D174" i="1"/>
  <c r="D50" i="1"/>
  <c r="D193" i="1"/>
  <c r="AK12" i="1"/>
  <c r="D91" i="1"/>
  <c r="D129" i="1"/>
  <c r="D79" i="1"/>
  <c r="D113" i="1"/>
  <c r="AK91" i="1"/>
  <c r="D12" i="1"/>
  <c r="AI12" i="1"/>
  <c r="D135" i="1"/>
  <c r="AK196" i="1"/>
  <c r="D196" i="1"/>
  <c r="AI135" i="1"/>
  <c r="AI129" i="1"/>
  <c r="AI113" i="1"/>
  <c r="D136" i="1"/>
  <c r="AI79" i="1"/>
  <c r="AK108" i="1"/>
  <c r="D92" i="1"/>
  <c r="AK107" i="1"/>
  <c r="D90" i="1"/>
  <c r="D205" i="1"/>
  <c r="AI205" i="1"/>
  <c r="AI196" i="1"/>
  <c r="AK113" i="1"/>
  <c r="AK135" i="1"/>
  <c r="AK125" i="1"/>
  <c r="AK129" i="1"/>
  <c r="AI125" i="1"/>
  <c r="AK239" i="1"/>
  <c r="AI91" i="1"/>
  <c r="D125" i="1"/>
  <c r="AK233" i="1"/>
  <c r="D239" i="1"/>
  <c r="AK49" i="1"/>
  <c r="AK90" i="1"/>
  <c r="D240" i="1"/>
  <c r="D49" i="1"/>
  <c r="AK79" i="1"/>
  <c r="D233" i="1"/>
  <c r="AI239" i="1"/>
  <c r="AI233" i="1"/>
  <c r="D100" i="1"/>
  <c r="AK101" i="1"/>
  <c r="AK100" i="1"/>
  <c r="D238" i="1"/>
  <c r="AI171" i="1"/>
  <c r="D237" i="1"/>
  <c r="D60" i="1"/>
  <c r="D235" i="1"/>
  <c r="D236" i="1"/>
  <c r="AK136" i="1"/>
  <c r="AI49" i="1"/>
  <c r="AK131" i="1"/>
  <c r="AK126" i="1"/>
  <c r="AK118" i="1"/>
  <c r="D131" i="1"/>
  <c r="D126" i="1"/>
  <c r="D122" i="1"/>
  <c r="D118" i="1"/>
  <c r="D107" i="1"/>
  <c r="D108" i="1"/>
  <c r="AK122" i="1"/>
  <c r="AI136" i="1"/>
  <c r="AI131" i="1"/>
  <c r="AI137" i="1"/>
  <c r="AI126" i="1"/>
  <c r="D137" i="1"/>
  <c r="AI134" i="1"/>
  <c r="AI122" i="1"/>
  <c r="AI132" i="1"/>
  <c r="AI118" i="1"/>
  <c r="D132" i="1"/>
  <c r="AI123" i="1"/>
  <c r="AI108" i="1"/>
  <c r="D123" i="1"/>
  <c r="AI120" i="1"/>
  <c r="AI107" i="1"/>
  <c r="D120" i="1"/>
  <c r="AK110" i="1"/>
  <c r="AI100" i="1"/>
  <c r="AK224" i="1"/>
  <c r="AI224" i="1"/>
  <c r="D101" i="1"/>
  <c r="D134" i="1"/>
  <c r="D226" i="1"/>
  <c r="D110" i="1"/>
  <c r="D138" i="1"/>
  <c r="D224" i="1"/>
  <c r="AI110" i="1"/>
  <c r="AI101" i="1"/>
  <c r="AK137" i="1"/>
  <c r="AK134" i="1"/>
  <c r="AK132" i="1"/>
  <c r="AK123" i="1"/>
  <c r="AK120" i="1"/>
  <c r="D228" i="1"/>
  <c r="AK21" i="1"/>
  <c r="AK228" i="1"/>
  <c r="AK227" i="1"/>
  <c r="AK226" i="1"/>
  <c r="AI225" i="1"/>
  <c r="AI222" i="1"/>
  <c r="AI228" i="1"/>
  <c r="AK222" i="1"/>
  <c r="AI226" i="1"/>
  <c r="AK225" i="1"/>
  <c r="D227" i="1"/>
  <c r="AI227" i="1"/>
  <c r="AK42" i="1"/>
  <c r="D17" i="1"/>
  <c r="AK39" i="1"/>
  <c r="D21" i="1"/>
  <c r="AI152" i="1"/>
  <c r="AK215" i="1"/>
  <c r="AI150" i="1"/>
  <c r="AI17" i="1"/>
  <c r="D42" i="1"/>
  <c r="AK150" i="1"/>
  <c r="AI31" i="1"/>
  <c r="D22" i="1"/>
  <c r="AI20" i="1"/>
  <c r="D45" i="1"/>
  <c r="AK17" i="1"/>
  <c r="D31" i="1"/>
  <c r="AK147" i="1"/>
  <c r="AK172" i="1"/>
  <c r="AK171" i="1"/>
  <c r="AK46" i="1"/>
  <c r="AK20" i="1"/>
  <c r="AI39" i="1"/>
  <c r="AI44" i="1"/>
  <c r="AK177" i="1"/>
  <c r="AI43" i="1"/>
  <c r="AK152" i="1"/>
  <c r="AK45" i="1"/>
  <c r="D46" i="1"/>
  <c r="AI42" i="1"/>
  <c r="D43" i="1"/>
  <c r="D149" i="1"/>
  <c r="AK149" i="1"/>
  <c r="AI215" i="1"/>
  <c r="D146" i="1"/>
  <c r="D44" i="1"/>
  <c r="AI45" i="1"/>
  <c r="AK146" i="1"/>
  <c r="AI177" i="1"/>
  <c r="AI21" i="1"/>
  <c r="AK44" i="1"/>
  <c r="AI147" i="1"/>
  <c r="AK43" i="1"/>
  <c r="AI172" i="1"/>
  <c r="AI149" i="1"/>
  <c r="AI46" i="1"/>
  <c r="AK31" i="1"/>
  <c r="AI146" i="1"/>
  <c r="D215" i="1"/>
  <c r="D39" i="1"/>
  <c r="D150" i="1"/>
  <c r="D172" i="1"/>
  <c r="D171" i="1"/>
  <c r="D177" i="1"/>
  <c r="D152" i="1"/>
  <c r="D147" i="1"/>
  <c r="D179" i="1"/>
  <c r="AK179" i="1"/>
  <c r="D169" i="1"/>
  <c r="AK169" i="1"/>
  <c r="AI169" i="1"/>
  <c r="AI179" i="1"/>
  <c r="AK214" i="1"/>
  <c r="AK190" i="1"/>
  <c r="D214" i="1"/>
  <c r="AI214" i="1"/>
  <c r="AK57" i="1"/>
  <c r="AK41" i="1"/>
  <c r="AK30" i="1"/>
  <c r="D164" i="1"/>
  <c r="D41" i="1"/>
  <c r="AI41" i="1"/>
  <c r="D57" i="1"/>
  <c r="AI57" i="1"/>
  <c r="D30" i="1"/>
  <c r="AI30" i="1"/>
  <c r="D162" i="1"/>
  <c r="AK59" i="1"/>
  <c r="AK170" i="1"/>
  <c r="AK162" i="1"/>
  <c r="AK164" i="1"/>
  <c r="AI190" i="1"/>
  <c r="AK58" i="1"/>
  <c r="D190" i="1"/>
  <c r="AI170" i="1"/>
  <c r="AK78" i="1"/>
  <c r="AI162" i="1"/>
  <c r="AI164" i="1"/>
  <c r="D32" i="1"/>
  <c r="D78" i="1"/>
  <c r="AI78" i="1"/>
  <c r="AI53" i="1"/>
  <c r="D53" i="1"/>
  <c r="AK32" i="1"/>
  <c r="AI82" i="1"/>
  <c r="D59" i="1"/>
  <c r="D58" i="1"/>
  <c r="AI58" i="1"/>
  <c r="AI59" i="1"/>
  <c r="AI249" i="1"/>
  <c r="D56" i="1"/>
  <c r="D71" i="1"/>
  <c r="D47" i="1"/>
  <c r="AI112" i="1"/>
  <c r="AI111" i="1"/>
  <c r="D48" i="1"/>
  <c r="D85" i="1"/>
  <c r="D266" i="1"/>
  <c r="D33" i="1"/>
  <c r="D103" i="1"/>
  <c r="D73" i="1"/>
  <c r="D40" i="1"/>
  <c r="D28" i="1"/>
  <c r="D82" i="1"/>
  <c r="D52" i="1"/>
  <c r="AI151" i="1"/>
  <c r="D114" i="1"/>
  <c r="D223" i="1"/>
  <c r="D199" i="1"/>
  <c r="AI74" i="1"/>
  <c r="AI165" i="1"/>
  <c r="D74" i="1"/>
  <c r="D250" i="1"/>
  <c r="D116" i="1"/>
  <c r="D213" i="1"/>
  <c r="AI85" i="1"/>
  <c r="D157" i="1"/>
  <c r="D156" i="1"/>
  <c r="AI105" i="1"/>
  <c r="D264" i="1"/>
  <c r="AI80" i="1"/>
  <c r="AI69" i="1"/>
  <c r="D10" i="1"/>
  <c r="AI209" i="1"/>
  <c r="D195" i="1"/>
  <c r="D178" i="1"/>
  <c r="D203" i="1"/>
  <c r="D188" i="1"/>
  <c r="AI72" i="1"/>
  <c r="D167" i="1"/>
  <c r="D104" i="1"/>
  <c r="AI189" i="1"/>
  <c r="AI34" i="1"/>
  <c r="D158" i="1"/>
  <c r="D212" i="1"/>
  <c r="D112" i="1"/>
  <c r="D29" i="1"/>
  <c r="D66" i="1"/>
  <c r="D76" i="1"/>
  <c r="D165" i="1"/>
  <c r="AI236" i="1"/>
  <c r="AI199" i="1"/>
  <c r="D198" i="1"/>
  <c r="D207" i="1"/>
  <c r="D192" i="1"/>
  <c r="D166" i="1"/>
  <c r="D191" i="1"/>
  <c r="D257" i="1"/>
  <c r="AI257" i="1"/>
  <c r="AI13" i="1"/>
  <c r="D154" i="1"/>
  <c r="D155" i="1"/>
  <c r="D234" i="1"/>
  <c r="D256" i="1"/>
  <c r="D151" i="1"/>
  <c r="D204" i="1"/>
  <c r="D265" i="1"/>
  <c r="D258" i="1"/>
  <c r="D197" i="1"/>
  <c r="AI18" i="1"/>
  <c r="D209" i="1"/>
  <c r="D98" i="1"/>
  <c r="D105" i="1"/>
  <c r="D35" i="1"/>
  <c r="D161" i="1"/>
  <c r="D106" i="1"/>
  <c r="D109" i="1"/>
  <c r="D140" i="1"/>
  <c r="D115" i="1"/>
  <c r="AI29" i="1"/>
  <c r="D18" i="1"/>
  <c r="D267" i="1"/>
  <c r="D210" i="1"/>
  <c r="D51" i="1"/>
  <c r="AI115" i="1"/>
  <c r="D20" i="1"/>
  <c r="D11" i="1"/>
  <c r="D72" i="1"/>
  <c r="D148" i="1"/>
  <c r="D159" i="1"/>
  <c r="AI178" i="1"/>
  <c r="D247" i="1"/>
  <c r="D246" i="1"/>
  <c r="D249" i="1"/>
  <c r="AI99" i="1"/>
  <c r="D99" i="1"/>
  <c r="AI51" i="1"/>
  <c r="D222" i="1"/>
  <c r="D83" i="1"/>
  <c r="D67" i="1"/>
  <c r="D168" i="1"/>
  <c r="AI11" i="1"/>
  <c r="D84" i="1"/>
  <c r="D211" i="1"/>
  <c r="D16" i="1"/>
  <c r="D77" i="1"/>
  <c r="D170" i="1"/>
  <c r="D130" i="1"/>
  <c r="D34" i="1"/>
  <c r="D117" i="1"/>
  <c r="D36" i="1"/>
  <c r="D111" i="1"/>
  <c r="AI140" i="1"/>
  <c r="D81" i="1"/>
  <c r="D80" i="1"/>
  <c r="D69" i="1"/>
  <c r="D119" i="1"/>
  <c r="D187" i="1"/>
  <c r="AI153" i="1"/>
  <c r="D68" i="1"/>
  <c r="D175" i="1"/>
  <c r="D88" i="1"/>
  <c r="D75" i="1"/>
  <c r="D225" i="1"/>
  <c r="D248" i="1"/>
  <c r="AI247" i="1"/>
  <c r="AI211" i="1"/>
  <c r="AI208" i="1"/>
  <c r="D202" i="1"/>
  <c r="D208" i="1"/>
  <c r="D201" i="1"/>
  <c r="D189" i="1"/>
  <c r="AI212" i="1"/>
  <c r="D194" i="1"/>
  <c r="D181" i="1"/>
  <c r="D160" i="1"/>
  <c r="AI160" i="1"/>
  <c r="D176" i="1"/>
  <c r="D153" i="1"/>
  <c r="AI121" i="1"/>
  <c r="D124" i="1"/>
  <c r="D128" i="1"/>
  <c r="D121" i="1"/>
  <c r="AI109" i="1"/>
  <c r="AI88" i="1"/>
  <c r="AI89" i="1"/>
  <c r="D89" i="1"/>
  <c r="D70" i="1"/>
  <c r="AI40" i="1"/>
  <c r="AI48" i="1"/>
  <c r="D19" i="1"/>
  <c r="D15" i="1"/>
  <c r="D14" i="1"/>
  <c r="D13" i="1"/>
  <c r="AK210" i="1"/>
  <c r="AK130" i="1"/>
  <c r="AK198" i="1"/>
  <c r="AI210" i="1"/>
  <c r="AK207" i="1"/>
  <c r="AI198" i="1"/>
  <c r="AI207" i="1"/>
  <c r="AK106" i="1"/>
  <c r="AK117" i="1"/>
  <c r="AK98" i="1"/>
  <c r="AK99" i="1"/>
  <c r="AK124" i="1"/>
  <c r="AK121" i="1"/>
  <c r="AI117" i="1"/>
  <c r="AK112" i="1"/>
  <c r="AI124" i="1"/>
  <c r="AK140" i="1"/>
  <c r="AI106" i="1"/>
  <c r="AI130" i="1"/>
  <c r="AI98" i="1"/>
  <c r="AK76" i="1"/>
  <c r="AK81" i="1"/>
  <c r="AI81" i="1"/>
  <c r="AK92" i="1"/>
  <c r="AK201" i="1"/>
  <c r="AK80" i="1"/>
  <c r="AI76" i="1"/>
  <c r="AI92" i="1"/>
  <c r="AK104" i="1"/>
  <c r="AK155" i="1"/>
  <c r="AK114" i="1"/>
  <c r="AK266" i="1"/>
  <c r="AK83" i="1"/>
  <c r="AK267" i="1"/>
  <c r="AK138" i="1"/>
  <c r="AK237" i="1"/>
  <c r="AK48" i="1"/>
  <c r="AK53" i="1"/>
  <c r="AK192" i="1"/>
  <c r="AK264" i="1"/>
  <c r="AK176" i="1"/>
  <c r="AK256" i="1"/>
  <c r="AK33" i="1"/>
  <c r="AK161" i="1"/>
  <c r="AK188" i="1"/>
  <c r="AK202" i="1"/>
  <c r="AK235" i="1"/>
  <c r="AK246" i="1"/>
  <c r="AK67" i="1"/>
  <c r="AK84" i="1"/>
  <c r="AK35" i="1"/>
  <c r="AK181" i="1"/>
  <c r="AK240" i="1"/>
  <c r="AK258" i="1"/>
  <c r="AK28" i="1"/>
  <c r="AK68" i="1"/>
  <c r="AK109" i="1"/>
  <c r="AK10" i="1"/>
  <c r="AK52" i="1"/>
  <c r="AK60" i="1"/>
  <c r="AK40" i="1"/>
  <c r="AK197" i="1"/>
  <c r="AK51" i="1"/>
  <c r="AK187" i="1"/>
  <c r="AK204" i="1"/>
  <c r="AK119" i="1"/>
  <c r="AK167" i="1"/>
  <c r="AK250" i="1"/>
  <c r="AK128" i="1"/>
  <c r="AK154" i="1"/>
  <c r="AK82" i="1"/>
  <c r="AK73" i="1"/>
  <c r="AK56" i="1"/>
  <c r="AK66" i="1"/>
  <c r="AK77" i="1"/>
  <c r="AK116" i="1"/>
  <c r="AK175" i="1"/>
  <c r="AK194" i="1"/>
  <c r="AK234" i="1"/>
  <c r="AK248" i="1"/>
  <c r="AK47" i="1"/>
  <c r="AK165" i="1"/>
  <c r="AK191" i="1"/>
  <c r="AK213" i="1"/>
  <c r="AK203" i="1"/>
  <c r="AK157" i="1"/>
  <c r="AK166" i="1"/>
  <c r="AK195" i="1"/>
  <c r="AK223" i="1"/>
  <c r="AI60" i="1"/>
  <c r="AK153" i="1"/>
  <c r="AK34" i="1"/>
  <c r="AK29" i="1"/>
  <c r="AK71" i="1"/>
  <c r="AK156" i="1"/>
  <c r="AK178" i="1"/>
  <c r="AI138" i="1"/>
  <c r="AK89" i="1"/>
  <c r="AK85" i="1"/>
  <c r="AI197" i="1"/>
  <c r="AI201" i="1"/>
  <c r="AK189" i="1"/>
  <c r="AK74" i="1"/>
  <c r="AK209" i="1"/>
  <c r="AK151" i="1"/>
  <c r="AK158" i="1"/>
  <c r="AI166" i="1"/>
  <c r="AI52" i="1"/>
  <c r="AK160" i="1"/>
  <c r="AI175" i="1"/>
  <c r="AK105" i="1"/>
  <c r="AK36" i="1"/>
  <c r="AK75" i="1"/>
  <c r="AK70" i="1"/>
  <c r="AK103" i="1"/>
  <c r="AK148" i="1"/>
  <c r="AK159" i="1"/>
  <c r="AK168" i="1"/>
  <c r="AK208" i="1"/>
  <c r="AK238" i="1"/>
  <c r="AK265" i="1"/>
  <c r="AI266" i="1"/>
  <c r="AI264" i="1"/>
  <c r="AI267" i="1"/>
  <c r="AI265" i="1"/>
  <c r="AK257" i="1"/>
  <c r="AI256" i="1"/>
  <c r="AI258" i="1"/>
  <c r="AK247" i="1"/>
  <c r="AK249" i="1"/>
  <c r="AI248" i="1"/>
  <c r="AI250" i="1"/>
  <c r="AI246" i="1"/>
  <c r="AI234" i="1"/>
  <c r="AK236" i="1"/>
  <c r="AI238" i="1"/>
  <c r="AI237" i="1"/>
  <c r="AI235" i="1"/>
  <c r="AI240" i="1"/>
  <c r="AI223" i="1"/>
  <c r="AI204" i="1"/>
  <c r="AI203" i="1"/>
  <c r="AK211" i="1"/>
  <c r="AK212" i="1"/>
  <c r="AI191" i="1"/>
  <c r="AI188" i="1"/>
  <c r="AK199" i="1"/>
  <c r="AI194" i="1"/>
  <c r="AI195" i="1"/>
  <c r="AI187" i="1"/>
  <c r="AI192" i="1"/>
  <c r="AI202" i="1"/>
  <c r="AI157" i="1"/>
  <c r="AI161" i="1"/>
  <c r="AI148" i="1"/>
  <c r="AI181" i="1"/>
  <c r="AI176" i="1"/>
  <c r="AI168" i="1"/>
  <c r="AI167" i="1"/>
  <c r="AI158" i="1"/>
  <c r="AI156" i="1"/>
  <c r="AI159" i="1"/>
  <c r="AI155" i="1"/>
  <c r="AI154" i="1"/>
  <c r="AI103" i="1"/>
  <c r="AK111" i="1"/>
  <c r="AI128" i="1"/>
  <c r="AK115" i="1"/>
  <c r="AI119" i="1"/>
  <c r="AI116" i="1"/>
  <c r="AI114" i="1"/>
  <c r="AI104" i="1"/>
  <c r="AK69" i="1"/>
  <c r="AI71" i="1"/>
  <c r="AK88" i="1"/>
  <c r="AI77" i="1"/>
  <c r="AI75" i="1"/>
  <c r="AI66" i="1"/>
  <c r="AI67" i="1"/>
  <c r="AI83" i="1"/>
  <c r="AK72" i="1"/>
  <c r="AI70" i="1"/>
  <c r="AI84" i="1"/>
  <c r="AI73" i="1"/>
  <c r="AI68" i="1"/>
  <c r="AI90" i="1"/>
  <c r="AI33" i="1"/>
  <c r="AI47" i="1"/>
  <c r="AI56" i="1"/>
  <c r="AI28" i="1"/>
  <c r="AI32" i="1"/>
  <c r="AI35" i="1"/>
  <c r="AI36" i="1"/>
  <c r="AK14" i="1"/>
  <c r="AK13" i="1"/>
  <c r="AK15" i="1"/>
  <c r="AK16" i="1"/>
  <c r="AK11" i="1"/>
  <c r="AK19" i="1"/>
  <c r="AK22" i="1"/>
  <c r="AI14" i="1"/>
  <c r="AI19" i="1"/>
  <c r="AI15" i="1"/>
  <c r="AI22" i="1"/>
  <c r="AK18" i="1"/>
  <c r="AI10" i="1"/>
  <c r="AI16" i="1"/>
  <c r="AI213" i="1" l="1"/>
  <c r="AK206" i="1" l="1"/>
  <c r="D206" i="1"/>
  <c r="AI206" i="1"/>
</calcChain>
</file>

<file path=xl/sharedStrings.xml><?xml version="1.0" encoding="utf-8"?>
<sst xmlns="http://schemas.openxmlformats.org/spreadsheetml/2006/main" count="718" uniqueCount="327">
  <si>
    <t>A minimum of 8 events must be played in an age group to be eligible for the Top 5 awards for Total points, Most Improved as well as Stroke Averages</t>
  </si>
  <si>
    <t xml:space="preserve">The Top 5 in each category will be awarded trophies. </t>
  </si>
  <si>
    <t>All players playing 6 or more games will receive a participants medal</t>
  </si>
  <si>
    <t>BOYS 5-6</t>
  </si>
  <si>
    <t>Points</t>
  </si>
  <si>
    <t>Ave</t>
  </si>
  <si>
    <t>Number</t>
  </si>
  <si>
    <t>Total Strokes</t>
  </si>
  <si>
    <t>Ave strokes Per Event</t>
  </si>
  <si>
    <t>No Holes</t>
  </si>
  <si>
    <t>Ave Strokes Per Hole</t>
  </si>
  <si>
    <t>Ranking</t>
  </si>
  <si>
    <t>SURNAME</t>
  </si>
  <si>
    <t>NAME</t>
  </si>
  <si>
    <t>of events</t>
  </si>
  <si>
    <t>Pillay</t>
  </si>
  <si>
    <t>Ethan</t>
  </si>
  <si>
    <t>Daniel</t>
  </si>
  <si>
    <t>Lawson</t>
  </si>
  <si>
    <t>Thomas</t>
  </si>
  <si>
    <t>Ross</t>
  </si>
  <si>
    <t>Mundy</t>
  </si>
  <si>
    <t>Hudson</t>
  </si>
  <si>
    <t>Ndungane</t>
  </si>
  <si>
    <t>Daniyaal</t>
  </si>
  <si>
    <t>Moodley</t>
  </si>
  <si>
    <t>Gumede</t>
  </si>
  <si>
    <t>Carter</t>
  </si>
  <si>
    <t>Oliver</t>
  </si>
  <si>
    <t>Anathi</t>
  </si>
  <si>
    <t>Kadwa</t>
  </si>
  <si>
    <t>Yashlyn</t>
  </si>
  <si>
    <t>Luyanda</t>
  </si>
  <si>
    <t>Vather</t>
  </si>
  <si>
    <t>MZ</t>
  </si>
  <si>
    <t>Naidoo</t>
  </si>
  <si>
    <t>Zimbali</t>
  </si>
  <si>
    <t>PG</t>
  </si>
  <si>
    <t>Umhlali</t>
  </si>
  <si>
    <t>Simbithi</t>
  </si>
  <si>
    <t>Kloof</t>
  </si>
  <si>
    <t>Davies</t>
  </si>
  <si>
    <t>Jordan</t>
  </si>
  <si>
    <t>Park</t>
  </si>
  <si>
    <t>Sihwan</t>
  </si>
  <si>
    <t>Brown</t>
  </si>
  <si>
    <t>Harry</t>
  </si>
  <si>
    <t>Maharaj</t>
  </si>
  <si>
    <t>Rieckhoff</t>
  </si>
  <si>
    <t>Hunter</t>
  </si>
  <si>
    <t>Raw</t>
  </si>
  <si>
    <t>Reece</t>
  </si>
  <si>
    <t>Douglas</t>
  </si>
  <si>
    <t>Sutherland</t>
  </si>
  <si>
    <t>Gabriel</t>
  </si>
  <si>
    <t>James</t>
  </si>
  <si>
    <t>BOYS 7-8</t>
  </si>
  <si>
    <t>BOYS 9-10</t>
  </si>
  <si>
    <t>BOYS 11-12</t>
  </si>
  <si>
    <t>BOYS 13-14</t>
  </si>
  <si>
    <t>BOYS 15-18</t>
  </si>
  <si>
    <t>GIRLS 7-8</t>
  </si>
  <si>
    <t>Burczak</t>
  </si>
  <si>
    <t>Ella</t>
  </si>
  <si>
    <t>Singh</t>
  </si>
  <si>
    <t>Madhanjith</t>
  </si>
  <si>
    <t>Shreya</t>
  </si>
  <si>
    <t>Grant</t>
  </si>
  <si>
    <t>Emily</t>
  </si>
  <si>
    <t>Smith</t>
  </si>
  <si>
    <t>Mia</t>
  </si>
  <si>
    <t>Nirav</t>
  </si>
  <si>
    <t>Govender</t>
  </si>
  <si>
    <t>Ardash</t>
  </si>
  <si>
    <t>Kistan</t>
  </si>
  <si>
    <t>Ahmed</t>
  </si>
  <si>
    <t>Hodgkinson</t>
  </si>
  <si>
    <t>Rex</t>
  </si>
  <si>
    <t>Green</t>
  </si>
  <si>
    <t>Zac</t>
  </si>
  <si>
    <t>Lilje</t>
  </si>
  <si>
    <t>Tyler</t>
  </si>
  <si>
    <t>Joshua</t>
  </si>
  <si>
    <t>Motsai</t>
  </si>
  <si>
    <t>Kgosi</t>
  </si>
  <si>
    <t>Mahabeer</t>
  </si>
  <si>
    <t>Aarnav</t>
  </si>
  <si>
    <t>Aiden</t>
  </si>
  <si>
    <t>Naidu</t>
  </si>
  <si>
    <t>Mayank</t>
  </si>
  <si>
    <t>Nkosi</t>
  </si>
  <si>
    <t>Mabaso</t>
  </si>
  <si>
    <t>Mgobhozi</t>
  </si>
  <si>
    <t>Liewellyn</t>
  </si>
  <si>
    <t>Kai</t>
  </si>
  <si>
    <t>McNally</t>
  </si>
  <si>
    <t xml:space="preserve">Kaleb </t>
  </si>
  <si>
    <t>Wulfsohn</t>
  </si>
  <si>
    <t>Ullyett</t>
  </si>
  <si>
    <t>Nicholas</t>
  </si>
  <si>
    <t>Taine</t>
  </si>
  <si>
    <t>Mathew</t>
  </si>
  <si>
    <t>Valivadu</t>
  </si>
  <si>
    <t>Kriyan</t>
  </si>
  <si>
    <t>Cronje</t>
  </si>
  <si>
    <t>Jake</t>
  </si>
  <si>
    <t>Putz</t>
  </si>
  <si>
    <t>Samuel</t>
  </si>
  <si>
    <t>Ryan</t>
  </si>
  <si>
    <t>Liam</t>
  </si>
  <si>
    <t>Asher</t>
  </si>
  <si>
    <t>Wolfe</t>
  </si>
  <si>
    <t>Tylo</t>
  </si>
  <si>
    <t>Jamie</t>
  </si>
  <si>
    <t>Santiago</t>
  </si>
  <si>
    <t>Hollister</t>
  </si>
  <si>
    <t>Bezuidenhout</t>
  </si>
  <si>
    <t>Dylan</t>
  </si>
  <si>
    <t>Bernadis</t>
  </si>
  <si>
    <t>Rory</t>
  </si>
  <si>
    <t>Soodyall</t>
  </si>
  <si>
    <t>Aran</t>
  </si>
  <si>
    <t>Moodliar</t>
  </si>
  <si>
    <t>Kaven</t>
  </si>
  <si>
    <t>Nxumalo</t>
  </si>
  <si>
    <t>Thapelo</t>
  </si>
  <si>
    <t>Siyamthanda</t>
  </si>
  <si>
    <t>Perumal</t>
  </si>
  <si>
    <t>Munsamy</t>
  </si>
  <si>
    <t>Jayden</t>
  </si>
  <si>
    <t>Farhan</t>
  </si>
  <si>
    <t>Khumalo</t>
  </si>
  <si>
    <t>Samkelo</t>
  </si>
  <si>
    <t>Arav</t>
  </si>
  <si>
    <t>GIRLS 9-10</t>
  </si>
  <si>
    <t>Thambiran</t>
  </si>
  <si>
    <t>Abigail</t>
  </si>
  <si>
    <t>Dasarah</t>
  </si>
  <si>
    <t>GIRLS 11-12</t>
  </si>
  <si>
    <t>Van Tonder</t>
  </si>
  <si>
    <t>Christelle</t>
  </si>
  <si>
    <t>Naicker</t>
  </si>
  <si>
    <t>Kiara</t>
  </si>
  <si>
    <t>Jordyn</t>
  </si>
  <si>
    <t>Tara</t>
  </si>
  <si>
    <t>Niskaya</t>
  </si>
  <si>
    <t>GIRLS 13-14</t>
  </si>
  <si>
    <t>Suhani</t>
  </si>
  <si>
    <t>Quale</t>
  </si>
  <si>
    <t>GIRLS 15-18</t>
  </si>
  <si>
    <t>Kamaya</t>
  </si>
  <si>
    <t>Tamika</t>
  </si>
  <si>
    <t>Nomaqwabe</t>
  </si>
  <si>
    <t>Julius</t>
  </si>
  <si>
    <t>Christian</t>
  </si>
  <si>
    <t>Cameron</t>
  </si>
  <si>
    <t>Mncineka</t>
  </si>
  <si>
    <t>Cox</t>
  </si>
  <si>
    <t>Horner</t>
  </si>
  <si>
    <t>Damian</t>
  </si>
  <si>
    <t>San Lameer</t>
  </si>
  <si>
    <t>Nott</t>
  </si>
  <si>
    <t>Owen</t>
  </si>
  <si>
    <t>Novak</t>
  </si>
  <si>
    <t>Fourie</t>
  </si>
  <si>
    <t>Stirton</t>
  </si>
  <si>
    <t>Harvey</t>
  </si>
  <si>
    <t>The Annual Prize-Giving will take place on a date to be determined</t>
  </si>
  <si>
    <t>VCC</t>
  </si>
  <si>
    <t>Selborne</t>
  </si>
  <si>
    <t>Boeshoek</t>
  </si>
  <si>
    <t>Zietsman</t>
  </si>
  <si>
    <t>Greenland</t>
  </si>
  <si>
    <t>Callum</t>
  </si>
  <si>
    <t>Perks</t>
  </si>
  <si>
    <t>Joffe</t>
  </si>
  <si>
    <t>Cody</t>
  </si>
  <si>
    <t>Yevahn</t>
  </si>
  <si>
    <t>Steph</t>
  </si>
  <si>
    <t>Cecil</t>
  </si>
  <si>
    <t>Nicolay</t>
  </si>
  <si>
    <t>Adam</t>
  </si>
  <si>
    <t>Alex</t>
  </si>
  <si>
    <t>Selaletse</t>
  </si>
  <si>
    <t>Moagi</t>
  </si>
  <si>
    <t>Kegan</t>
  </si>
  <si>
    <t>Hoastson</t>
  </si>
  <si>
    <t>Chutarpursat</t>
  </si>
  <si>
    <t>Vihaan</t>
  </si>
  <si>
    <t>Siyaseikelwa</t>
  </si>
  <si>
    <t>Herron</t>
  </si>
  <si>
    <t>Vieira</t>
  </si>
  <si>
    <t>Keemaya</t>
  </si>
  <si>
    <t>Crawford</t>
  </si>
  <si>
    <t>Rachel</t>
  </si>
  <si>
    <t>LeRoux</t>
  </si>
  <si>
    <t>DeWet</t>
  </si>
  <si>
    <t>Poplet</t>
  </si>
  <si>
    <t>Geofrey</t>
  </si>
  <si>
    <t>Sebastian</t>
  </si>
  <si>
    <t>Henri</t>
  </si>
  <si>
    <t>Goodyall</t>
  </si>
  <si>
    <t>Ngobhozi</t>
  </si>
  <si>
    <t>Van Zyl</t>
  </si>
  <si>
    <t>Joel</t>
  </si>
  <si>
    <t>Mpendula</t>
  </si>
  <si>
    <t>Lyle</t>
  </si>
  <si>
    <t>Bailey</t>
  </si>
  <si>
    <t>Nicolau</t>
  </si>
  <si>
    <t>Christiaan</t>
  </si>
  <si>
    <t>Ullyet</t>
  </si>
  <si>
    <t>Lowe</t>
  </si>
  <si>
    <t>Fisher</t>
  </si>
  <si>
    <t>Jeena</t>
  </si>
  <si>
    <t>Zidaan</t>
  </si>
  <si>
    <t>Dellis</t>
  </si>
  <si>
    <t>Beaumont</t>
  </si>
  <si>
    <t>Blake</t>
  </si>
  <si>
    <t>Vlok</t>
  </si>
  <si>
    <t>Juandre</t>
  </si>
  <si>
    <t>Mathee</t>
  </si>
  <si>
    <t>Siyoung</t>
  </si>
  <si>
    <t>Kirana</t>
  </si>
  <si>
    <t>Mila</t>
  </si>
  <si>
    <t>Murray</t>
  </si>
  <si>
    <t>Smit</t>
  </si>
  <si>
    <t>Bulose</t>
  </si>
  <si>
    <t>Khaya</t>
  </si>
  <si>
    <t>Eli</t>
  </si>
  <si>
    <t>Demyan</t>
  </si>
  <si>
    <t>Van Deventer</t>
  </si>
  <si>
    <t>Nathan</t>
  </si>
  <si>
    <t>Hasan</t>
  </si>
  <si>
    <t>Irfaan</t>
  </si>
  <si>
    <t>Dos Santos</t>
  </si>
  <si>
    <t>Linda</t>
  </si>
  <si>
    <t>Sandile</t>
  </si>
  <si>
    <t>Mukelo</t>
  </si>
  <si>
    <t>Mbhele</t>
  </si>
  <si>
    <t>Banele</t>
  </si>
  <si>
    <t>Xander</t>
  </si>
  <si>
    <t>Jagadason</t>
  </si>
  <si>
    <t>Tayo</t>
  </si>
  <si>
    <t>Zachariah</t>
  </si>
  <si>
    <t>Wagner</t>
  </si>
  <si>
    <t>Forman</t>
  </si>
  <si>
    <t>Duvel</t>
  </si>
  <si>
    <t>Andy</t>
  </si>
  <si>
    <t>Gifford</t>
  </si>
  <si>
    <t>Du Preez</t>
  </si>
  <si>
    <t>Matt</t>
  </si>
  <si>
    <t>Kimble</t>
  </si>
  <si>
    <t>Leo</t>
  </si>
  <si>
    <t>Cole</t>
  </si>
  <si>
    <t>van Rensburg</t>
  </si>
  <si>
    <t>Drew</t>
  </si>
  <si>
    <t>Benjamin</t>
  </si>
  <si>
    <t>Yoohan</t>
  </si>
  <si>
    <t>Chayan</t>
  </si>
  <si>
    <t>Diza</t>
  </si>
  <si>
    <t>Matthew</t>
  </si>
  <si>
    <t>Young</t>
  </si>
  <si>
    <t>Peixoto</t>
  </si>
  <si>
    <t>Felipe</t>
  </si>
  <si>
    <t>Reddy</t>
  </si>
  <si>
    <t>Miyashaka</t>
  </si>
  <si>
    <t>Anastazia</t>
  </si>
  <si>
    <t>Gasa</t>
  </si>
  <si>
    <t>Zimele</t>
  </si>
  <si>
    <t>Jaisai</t>
  </si>
  <si>
    <t>Ramlakun</t>
  </si>
  <si>
    <t>Tej</t>
  </si>
  <si>
    <t>Rankisson</t>
  </si>
  <si>
    <t>Waller</t>
  </si>
  <si>
    <t>Kyle</t>
  </si>
  <si>
    <t>Manickhund</t>
  </si>
  <si>
    <t>KZN Order of Merit as of October 2023- September 2024</t>
  </si>
  <si>
    <t>Caide</t>
  </si>
  <si>
    <t>Classen</t>
  </si>
  <si>
    <t>Ramalo</t>
  </si>
  <si>
    <t>Koketso</t>
  </si>
  <si>
    <t>Ngqandana</t>
  </si>
  <si>
    <t>Lunga</t>
  </si>
  <si>
    <t>Jack</t>
  </si>
  <si>
    <t>Magwaza</t>
  </si>
  <si>
    <t>Melokuhle</t>
  </si>
  <si>
    <t>Le Roux</t>
  </si>
  <si>
    <t>De Wet</t>
  </si>
  <si>
    <t>Van Staden</t>
  </si>
  <si>
    <t>Pierre</t>
  </si>
  <si>
    <t>Jonathan</t>
  </si>
  <si>
    <t>Mpendulo</t>
  </si>
  <si>
    <t>Gowrie</t>
  </si>
  <si>
    <t>Leith</t>
  </si>
  <si>
    <t>Caleb</t>
  </si>
  <si>
    <t>Chetty</t>
  </si>
  <si>
    <t>Ashmeer</t>
  </si>
  <si>
    <t>Marlton</t>
  </si>
  <si>
    <t>Tristan</t>
  </si>
  <si>
    <t>Samuelson</t>
  </si>
  <si>
    <t>Leitch</t>
  </si>
  <si>
    <t>Moor</t>
  </si>
  <si>
    <t>Kian</t>
  </si>
  <si>
    <t>Dry</t>
  </si>
  <si>
    <t>Boursnell</t>
  </si>
  <si>
    <t>Horn</t>
  </si>
  <si>
    <t>Blair</t>
  </si>
  <si>
    <t>Reyersbach</t>
  </si>
  <si>
    <t>Jono-Ross</t>
  </si>
  <si>
    <t>Mpilo</t>
  </si>
  <si>
    <t>Sakile</t>
  </si>
  <si>
    <t>Hoosen</t>
  </si>
  <si>
    <t>Mayilan</t>
  </si>
  <si>
    <t>Carolan</t>
  </si>
  <si>
    <t>Khanyile</t>
  </si>
  <si>
    <t>PJ</t>
  </si>
  <si>
    <t>Arayi</t>
  </si>
  <si>
    <t>Rohin</t>
  </si>
  <si>
    <t>Van Mosselaar</t>
  </si>
  <si>
    <t>Collin</t>
  </si>
  <si>
    <t>Trickey</t>
  </si>
  <si>
    <t>Bhengu</t>
  </si>
  <si>
    <t>Fezile</t>
  </si>
  <si>
    <t>Roos</t>
  </si>
  <si>
    <t>Talan</t>
  </si>
  <si>
    <t>Pundit</t>
  </si>
  <si>
    <t>Ayush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</si>
</sst>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_ ;_ * \-#,##0_ ;_ * &quot;-&quot;??_ ;_ @_ 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4"/>
      <name val="Arial"/>
      <family val="2"/>
    </font>
    <font>
      <b/>
      <sz val="10"/>
      <color rgb="FF262626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42">
    <xf numFmtId="0" fontId="0" fillId="0" borderId="0" xfId="0"/>
    <xf numFmtId="0" fontId="5" fillId="2" borderId="7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1" fontId="6" fillId="0" borderId="13" xfId="0" applyNumberFormat="1" applyFont="1" applyBorder="1" applyAlignment="1">
      <alignment vertical="top"/>
    </xf>
    <xf numFmtId="2" fontId="6" fillId="0" borderId="11" xfId="0" applyNumberFormat="1" applyFont="1" applyBorder="1" applyAlignment="1">
      <alignment vertical="top"/>
    </xf>
    <xf numFmtId="1" fontId="6" fillId="0" borderId="11" xfId="0" applyNumberFormat="1" applyFont="1" applyBorder="1" applyAlignment="1">
      <alignment vertical="top"/>
    </xf>
    <xf numFmtId="0" fontId="5" fillId="0" borderId="13" xfId="0" applyFont="1" applyBorder="1" applyAlignment="1">
      <alignment horizontal="right" vertical="top"/>
    </xf>
    <xf numFmtId="0" fontId="2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15" fontId="2" fillId="6" borderId="6" xfId="0" quotePrefix="1" applyNumberFormat="1" applyFont="1" applyFill="1" applyBorder="1" applyAlignment="1">
      <alignment horizontal="center" vertical="top"/>
    </xf>
    <xf numFmtId="3" fontId="9" fillId="6" borderId="3" xfId="1" quotePrefix="1" applyNumberFormat="1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164" fontId="2" fillId="0" borderId="10" xfId="1" applyNumberFormat="1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15" fontId="12" fillId="6" borderId="6" xfId="0" quotePrefix="1" applyNumberFormat="1" applyFont="1" applyFill="1" applyBorder="1" applyAlignment="1">
      <alignment horizontal="center"/>
    </xf>
    <xf numFmtId="164" fontId="12" fillId="6" borderId="9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2" fillId="6" borderId="16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/>
    </xf>
    <xf numFmtId="0" fontId="2" fillId="6" borderId="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15" fontId="2" fillId="6" borderId="6" xfId="0" quotePrefix="1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wrapText="1"/>
    </xf>
    <xf numFmtId="164" fontId="2" fillId="6" borderId="9" xfId="1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2" fillId="0" borderId="0" xfId="0" applyFont="1"/>
    <xf numFmtId="0" fontId="6" fillId="0" borderId="0" xfId="0" applyFont="1"/>
    <xf numFmtId="0" fontId="1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9" fillId="6" borderId="4" xfId="1" quotePrefix="1" applyNumberFormat="1" applyFont="1" applyFill="1" applyBorder="1" applyAlignment="1">
      <alignment horizontal="center"/>
    </xf>
    <xf numFmtId="3" fontId="9" fillId="6" borderId="3" xfId="1" quotePrefix="1" applyNumberFormat="1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2" fontId="2" fillId="2" borderId="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64" fontId="2" fillId="6" borderId="6" xfId="1" applyNumberFormat="1" applyFont="1" applyFill="1" applyBorder="1" applyAlignment="1">
      <alignment horizontal="center"/>
    </xf>
    <xf numFmtId="0" fontId="6" fillId="0" borderId="10" xfId="0" applyFont="1" applyBorder="1"/>
    <xf numFmtId="0" fontId="2" fillId="0" borderId="10" xfId="0" applyFont="1" applyBorder="1"/>
    <xf numFmtId="2" fontId="6" fillId="0" borderId="11" xfId="0" applyNumberFormat="1" applyFont="1" applyBorder="1"/>
    <xf numFmtId="0" fontId="6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2" fontId="6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6" fillId="5" borderId="10" xfId="0" applyFont="1" applyFill="1" applyBorder="1"/>
    <xf numFmtId="0" fontId="2" fillId="0" borderId="10" xfId="0" quotePrefix="1" applyFont="1" applyBorder="1" applyAlignment="1">
      <alignment horizontal="center"/>
    </xf>
    <xf numFmtId="0" fontId="7" fillId="7" borderId="10" xfId="0" applyFont="1" applyFill="1" applyBorder="1"/>
    <xf numFmtId="0" fontId="2" fillId="5" borderId="13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3" borderId="7" xfId="0" applyFont="1" applyFill="1" applyBorder="1" applyAlignment="1">
      <alignment horizontal="center"/>
    </xf>
    <xf numFmtId="0" fontId="2" fillId="0" borderId="13" xfId="0" applyFont="1" applyBorder="1"/>
    <xf numFmtId="0" fontId="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0" xfId="0" applyFont="1" applyBorder="1"/>
    <xf numFmtId="0" fontId="15" fillId="7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7" borderId="15" xfId="0" applyFont="1" applyFill="1" applyBorder="1" applyAlignment="1">
      <alignment horizontal="center"/>
    </xf>
    <xf numFmtId="0" fontId="2" fillId="0" borderId="15" xfId="0" applyFont="1" applyBorder="1"/>
    <xf numFmtId="0" fontId="11" fillId="0" borderId="14" xfId="0" applyFont="1" applyBorder="1" applyAlignment="1">
      <alignment horizontal="center"/>
    </xf>
    <xf numFmtId="0" fontId="10" fillId="5" borderId="10" xfId="0" applyFont="1" applyFill="1" applyBorder="1"/>
    <xf numFmtId="0" fontId="2" fillId="2" borderId="2" xfId="0" applyFont="1" applyFill="1" applyBorder="1"/>
    <xf numFmtId="0" fontId="6" fillId="5" borderId="12" xfId="0" applyFont="1" applyFill="1" applyBorder="1"/>
    <xf numFmtId="0" fontId="2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5" borderId="11" xfId="0" applyFont="1" applyFill="1" applyBorder="1"/>
    <xf numFmtId="0" fontId="6" fillId="5" borderId="14" xfId="0" applyFont="1" applyFill="1" applyBorder="1"/>
    <xf numFmtId="0" fontId="6" fillId="0" borderId="12" xfId="0" applyFont="1" applyBorder="1"/>
    <xf numFmtId="0" fontId="2" fillId="0" borderId="12" xfId="0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1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 vertical="top"/>
    </xf>
    <xf numFmtId="0" fontId="12" fillId="0" borderId="15" xfId="0" applyFont="1" applyBorder="1" applyAlignment="1">
      <alignment horizontal="center"/>
    </xf>
    <xf numFmtId="0" fontId="7" fillId="7" borderId="12" xfId="0" applyFont="1" applyFill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 vertical="top" wrapText="1"/>
    </xf>
    <xf numFmtId="2" fontId="2" fillId="4" borderId="7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15" fontId="12" fillId="2" borderId="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7" fillId="7" borderId="11" xfId="0" applyFont="1" applyFill="1" applyBorder="1"/>
    <xf numFmtId="0" fontId="7" fillId="7" borderId="10" xfId="0" applyFont="1" applyFill="1" applyBorder="1" applyAlignment="1">
      <alignment vertical="center"/>
    </xf>
    <xf numFmtId="0" fontId="6" fillId="5" borderId="12" xfId="2" applyFont="1" applyFill="1" applyBorder="1"/>
    <xf numFmtId="0" fontId="6" fillId="5" borderId="10" xfId="2" applyFont="1" applyFill="1" applyBorder="1"/>
    <xf numFmtId="0" fontId="7" fillId="7" borderId="11" xfId="0" applyFont="1" applyFill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7" fillId="7" borderId="12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0423C641-8C36-4343-A2C9-0E704F8F1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469900</xdr:colOff>
      <xdr:row>244</xdr:row>
      <xdr:rowOff>0</xdr:rowOff>
    </xdr:from>
    <xdr:to>
      <xdr:col>2</xdr:col>
      <xdr:colOff>88900</xdr:colOff>
      <xdr:row>246</xdr:row>
      <xdr:rowOff>109381</xdr:rowOff>
    </xdr:to>
    <xdr:sp macro="" textlink="">
      <xdr:nvSpPr>
        <xdr:cNvPr id="3" name="AutoShape 297" descr="Image result for liberty logo">
          <a:extLst>
            <a:ext uri="{FF2B5EF4-FFF2-40B4-BE49-F238E27FC236}">
              <a16:creationId xmlns:a16="http://schemas.microsoft.com/office/drawing/2014/main" id="{12110767-F1EF-714B-8295-21DD06452DCD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110230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469900</xdr:colOff>
      <xdr:row>244</xdr:row>
      <xdr:rowOff>0</xdr:rowOff>
    </xdr:from>
    <xdr:to>
      <xdr:col>2</xdr:col>
      <xdr:colOff>88900</xdr:colOff>
      <xdr:row>246</xdr:row>
      <xdr:rowOff>109381</xdr:rowOff>
    </xdr:to>
    <xdr:sp macro="" textlink="">
      <xdr:nvSpPr>
        <xdr:cNvPr id="4" name="AutoShape 297" descr="Image result for liberty logo">
          <a:extLst>
            <a:ext uri="{FF2B5EF4-FFF2-40B4-BE49-F238E27FC236}">
              <a16:creationId xmlns:a16="http://schemas.microsoft.com/office/drawing/2014/main" id="{119A54F3-69EB-3C48-929C-96DB1C5A30C8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110230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469900</xdr:colOff>
      <xdr:row>249</xdr:row>
      <xdr:rowOff>0</xdr:rowOff>
    </xdr:from>
    <xdr:to>
      <xdr:col>2</xdr:col>
      <xdr:colOff>88900</xdr:colOff>
      <xdr:row>251</xdr:row>
      <xdr:rowOff>137226</xdr:rowOff>
    </xdr:to>
    <xdr:sp macro="" textlink="">
      <xdr:nvSpPr>
        <xdr:cNvPr id="7" name="AutoShape 297" descr="Image result for liberty logo">
          <a:extLst>
            <a:ext uri="{FF2B5EF4-FFF2-40B4-BE49-F238E27FC236}">
              <a16:creationId xmlns:a16="http://schemas.microsoft.com/office/drawing/2014/main" id="{3C1DEEAD-4325-B54D-8146-F7DD58E48735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230880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469900</xdr:colOff>
      <xdr:row>264</xdr:row>
      <xdr:rowOff>0</xdr:rowOff>
    </xdr:from>
    <xdr:ext cx="568011" cy="456781"/>
    <xdr:sp macro="" textlink="">
      <xdr:nvSpPr>
        <xdr:cNvPr id="8" name="AutoShape 297" descr="Image result for liberty logo">
          <a:extLst>
            <a:ext uri="{FF2B5EF4-FFF2-40B4-BE49-F238E27FC236}">
              <a16:creationId xmlns:a16="http://schemas.microsoft.com/office/drawing/2014/main" id="{8492C824-0E2E-E24B-98E1-2C8096010B32}"/>
            </a:ext>
          </a:extLst>
        </xdr:cNvPr>
        <xdr:cNvSpPr>
          <a:spLocks noChangeAspect="1" noChangeArrowheads="1"/>
        </xdr:cNvSpPr>
      </xdr:nvSpPr>
      <xdr:spPr bwMode="auto">
        <a:xfrm>
          <a:off x="1586384" y="47994835"/>
          <a:ext cx="568011" cy="45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245</xdr:row>
      <xdr:rowOff>0</xdr:rowOff>
    </xdr:from>
    <xdr:ext cx="578555" cy="476270"/>
    <xdr:sp macro="" textlink="">
      <xdr:nvSpPr>
        <xdr:cNvPr id="10" name="AutoShape 297" descr="Image result for liberty logo">
          <a:extLst>
            <a:ext uri="{FF2B5EF4-FFF2-40B4-BE49-F238E27FC236}">
              <a16:creationId xmlns:a16="http://schemas.microsoft.com/office/drawing/2014/main" id="{460E76D7-A398-EA46-AD05-07A6AFD919FE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245</xdr:row>
      <xdr:rowOff>0</xdr:rowOff>
    </xdr:from>
    <xdr:ext cx="578555" cy="476270"/>
    <xdr:sp macro="" textlink="">
      <xdr:nvSpPr>
        <xdr:cNvPr id="11" name="AutoShape 297" descr="Image result for liberty logo">
          <a:extLst>
            <a:ext uri="{FF2B5EF4-FFF2-40B4-BE49-F238E27FC236}">
              <a16:creationId xmlns:a16="http://schemas.microsoft.com/office/drawing/2014/main" id="{F5A57E5D-CF5D-C94E-BFFF-635A1F604E67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246</xdr:row>
      <xdr:rowOff>0</xdr:rowOff>
    </xdr:from>
    <xdr:ext cx="578555" cy="476270"/>
    <xdr:sp macro="" textlink="">
      <xdr:nvSpPr>
        <xdr:cNvPr id="12" name="AutoShape 297" descr="Image result for liberty logo">
          <a:extLst>
            <a:ext uri="{FF2B5EF4-FFF2-40B4-BE49-F238E27FC236}">
              <a16:creationId xmlns:a16="http://schemas.microsoft.com/office/drawing/2014/main" id="{B39E9A2D-5623-3A43-9DAF-0F0EEAC83C71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246</xdr:row>
      <xdr:rowOff>0</xdr:rowOff>
    </xdr:from>
    <xdr:ext cx="578555" cy="476270"/>
    <xdr:sp macro="" textlink="">
      <xdr:nvSpPr>
        <xdr:cNvPr id="13" name="AutoShape 297" descr="Image result for liberty logo">
          <a:extLst>
            <a:ext uri="{FF2B5EF4-FFF2-40B4-BE49-F238E27FC236}">
              <a16:creationId xmlns:a16="http://schemas.microsoft.com/office/drawing/2014/main" id="{7149D1B4-ADFC-6B4C-B470-DD2CF9D7FB4B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247</xdr:row>
      <xdr:rowOff>0</xdr:rowOff>
    </xdr:from>
    <xdr:ext cx="578555" cy="476270"/>
    <xdr:sp macro="" textlink="">
      <xdr:nvSpPr>
        <xdr:cNvPr id="14" name="AutoShape 297" descr="Image result for liberty logo">
          <a:extLst>
            <a:ext uri="{FF2B5EF4-FFF2-40B4-BE49-F238E27FC236}">
              <a16:creationId xmlns:a16="http://schemas.microsoft.com/office/drawing/2014/main" id="{AD4AF5C2-BDCB-9741-BA53-7FC1ED778900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247</xdr:row>
      <xdr:rowOff>0</xdr:rowOff>
    </xdr:from>
    <xdr:ext cx="578555" cy="476270"/>
    <xdr:sp macro="" textlink="">
      <xdr:nvSpPr>
        <xdr:cNvPr id="15" name="AutoShape 297" descr="Image result for liberty logo">
          <a:extLst>
            <a:ext uri="{FF2B5EF4-FFF2-40B4-BE49-F238E27FC236}">
              <a16:creationId xmlns:a16="http://schemas.microsoft.com/office/drawing/2014/main" id="{0484CC1A-A44C-A140-8DA4-DDF7A5981D0E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248</xdr:row>
      <xdr:rowOff>0</xdr:rowOff>
    </xdr:from>
    <xdr:ext cx="578555" cy="476270"/>
    <xdr:sp macro="" textlink="">
      <xdr:nvSpPr>
        <xdr:cNvPr id="16" name="AutoShape 297" descr="Image result for liberty logo">
          <a:extLst>
            <a:ext uri="{FF2B5EF4-FFF2-40B4-BE49-F238E27FC236}">
              <a16:creationId xmlns:a16="http://schemas.microsoft.com/office/drawing/2014/main" id="{F8FFB708-7A02-2141-B4F4-0A8C0BAF5DC6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469900</xdr:colOff>
      <xdr:row>248</xdr:row>
      <xdr:rowOff>0</xdr:rowOff>
    </xdr:from>
    <xdr:ext cx="578555" cy="476270"/>
    <xdr:sp macro="" textlink="">
      <xdr:nvSpPr>
        <xdr:cNvPr id="17" name="AutoShape 297" descr="Image result for liberty logo">
          <a:extLst>
            <a:ext uri="{FF2B5EF4-FFF2-40B4-BE49-F238E27FC236}">
              <a16:creationId xmlns:a16="http://schemas.microsoft.com/office/drawing/2014/main" id="{FF033D65-01AE-3246-92D2-5CB455B3364F}"/>
            </a:ext>
          </a:extLst>
        </xdr:cNvPr>
        <xdr:cNvSpPr>
          <a:spLocks noChangeAspect="1" noChangeArrowheads="1"/>
        </xdr:cNvSpPr>
      </xdr:nvSpPr>
      <xdr:spPr bwMode="auto">
        <a:xfrm>
          <a:off x="1584678" y="37761333"/>
          <a:ext cx="578555" cy="47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4FCF-F2D2-704B-A81F-5E465B41956A}">
  <dimension ref="A1:AL267"/>
  <sheetViews>
    <sheetView tabSelected="1" zoomScale="90" zoomScaleNormal="90" workbookViewId="0">
      <pane xSplit="5" topLeftCell="I1" activePane="topRight" state="frozen"/>
      <selection activeCell="A9" sqref="A9"/>
      <selection pane="topRight"/>
    </sheetView>
  </sheetViews>
  <sheetFormatPr baseColWidth="10" defaultRowHeight="13" x14ac:dyDescent="0.15"/>
  <cols>
    <col min="1" max="1" width="14.6640625" style="113" customWidth="1"/>
    <col min="2" max="2" width="12.5" style="113" customWidth="1"/>
    <col min="3" max="4" width="10.83203125" style="113"/>
    <col min="5" max="5" width="10.83203125" style="114"/>
    <col min="6" max="6" width="9.6640625" style="114" customWidth="1"/>
    <col min="7" max="7" width="6.83203125" style="114" customWidth="1"/>
    <col min="8" max="8" width="10.83203125" style="114"/>
    <col min="9" max="9" width="7" style="114" customWidth="1"/>
    <col min="10" max="10" width="10.33203125" style="114" customWidth="1"/>
    <col min="11" max="11" width="6.83203125" style="114" customWidth="1"/>
    <col min="12" max="12" width="10.83203125" style="114"/>
    <col min="13" max="13" width="7" style="114" customWidth="1"/>
    <col min="14" max="14" width="10.83203125" style="114"/>
    <col min="15" max="15" width="7" style="114" customWidth="1"/>
    <col min="16" max="16" width="9.83203125" style="114" customWidth="1"/>
    <col min="17" max="17" width="7" style="114" customWidth="1"/>
    <col min="18" max="18" width="9.33203125" style="114" customWidth="1"/>
    <col min="19" max="19" width="7" style="114" customWidth="1"/>
    <col min="20" max="20" width="9.5" style="114" customWidth="1"/>
    <col min="21" max="21" width="7" style="114" customWidth="1"/>
    <col min="22" max="22" width="9.6640625" style="114" customWidth="1"/>
    <col min="23" max="23" width="7" style="114" customWidth="1"/>
    <col min="24" max="24" width="9.5" style="114" customWidth="1"/>
    <col min="25" max="25" width="7" style="114" customWidth="1"/>
    <col min="26" max="26" width="9.33203125" style="115" customWidth="1"/>
    <col min="27" max="27" width="7" style="115" customWidth="1"/>
    <col min="28" max="28" width="10.83203125" style="115" customWidth="1"/>
    <col min="29" max="29" width="6.5" style="115" customWidth="1"/>
    <col min="30" max="30" width="10.83203125" style="115" customWidth="1"/>
    <col min="31" max="31" width="7.1640625" style="115" customWidth="1"/>
    <col min="32" max="32" width="10.1640625" style="28" customWidth="1"/>
    <col min="33" max="33" width="7.1640625" style="115" customWidth="1"/>
    <col min="34" max="38" width="10.83203125" style="116" customWidth="1"/>
    <col min="39" max="16384" width="10.83203125" style="116"/>
  </cols>
  <sheetData>
    <row r="1" spans="1:38" x14ac:dyDescent="0.15">
      <c r="A1" s="50" t="s">
        <v>276</v>
      </c>
    </row>
    <row r="2" spans="1:38" x14ac:dyDescent="0.15">
      <c r="A2" s="51" t="s">
        <v>0</v>
      </c>
    </row>
    <row r="3" spans="1:38" x14ac:dyDescent="0.15">
      <c r="A3" s="52" t="s">
        <v>1</v>
      </c>
    </row>
    <row r="4" spans="1:38" x14ac:dyDescent="0.15">
      <c r="A4" s="51" t="s">
        <v>167</v>
      </c>
    </row>
    <row r="5" spans="1:38" x14ac:dyDescent="0.15">
      <c r="A5" s="51" t="s">
        <v>2</v>
      </c>
    </row>
    <row r="7" spans="1:38" ht="14" thickBot="1" x14ac:dyDescent="0.2"/>
    <row r="8" spans="1:38" ht="14" thickBot="1" x14ac:dyDescent="0.2">
      <c r="A8" s="53" t="s">
        <v>3</v>
      </c>
      <c r="B8" s="54"/>
      <c r="C8" s="126" t="s">
        <v>4</v>
      </c>
      <c r="D8" s="55" t="s">
        <v>5</v>
      </c>
      <c r="E8" s="56" t="s">
        <v>6</v>
      </c>
      <c r="F8" s="33">
        <v>45221</v>
      </c>
      <c r="G8" s="57"/>
      <c r="H8" s="33">
        <v>45256</v>
      </c>
      <c r="I8" s="58"/>
      <c r="J8" s="33">
        <v>45270</v>
      </c>
      <c r="K8" s="57"/>
      <c r="L8" s="33">
        <v>45305</v>
      </c>
      <c r="M8" s="58"/>
      <c r="N8" s="33">
        <v>45326</v>
      </c>
      <c r="O8" s="58"/>
      <c r="P8" s="33">
        <v>45354</v>
      </c>
      <c r="Q8" s="58"/>
      <c r="R8" s="33">
        <v>45389</v>
      </c>
      <c r="S8" s="58"/>
      <c r="T8" s="33">
        <v>45417</v>
      </c>
      <c r="U8" s="58"/>
      <c r="V8" s="33">
        <v>45431</v>
      </c>
      <c r="W8" s="58"/>
      <c r="X8" s="33">
        <v>45445</v>
      </c>
      <c r="Y8" s="58"/>
      <c r="Z8" s="11">
        <v>45494</v>
      </c>
      <c r="AA8" s="12"/>
      <c r="AB8" s="26">
        <v>45522</v>
      </c>
      <c r="AC8" s="12"/>
      <c r="AD8" s="26">
        <v>45543</v>
      </c>
      <c r="AE8" s="12"/>
      <c r="AF8" s="26">
        <v>45550</v>
      </c>
      <c r="AG8" s="12"/>
      <c r="AH8" s="128" t="s">
        <v>7</v>
      </c>
      <c r="AI8" s="128" t="s">
        <v>8</v>
      </c>
      <c r="AJ8" s="8" t="s">
        <v>9</v>
      </c>
      <c r="AK8" s="130" t="s">
        <v>10</v>
      </c>
      <c r="AL8" s="9" t="s">
        <v>11</v>
      </c>
    </row>
    <row r="9" spans="1:38" ht="15" thickBot="1" x14ac:dyDescent="0.2">
      <c r="A9" s="59" t="s">
        <v>12</v>
      </c>
      <c r="B9" s="60" t="s">
        <v>13</v>
      </c>
      <c r="C9" s="127"/>
      <c r="D9" s="61" t="s">
        <v>4</v>
      </c>
      <c r="E9" s="62" t="s">
        <v>14</v>
      </c>
      <c r="F9" s="38" t="s">
        <v>168</v>
      </c>
      <c r="G9" s="63">
        <v>9</v>
      </c>
      <c r="H9" s="39" t="s">
        <v>36</v>
      </c>
      <c r="I9" s="63">
        <v>9</v>
      </c>
      <c r="J9" s="40" t="s">
        <v>37</v>
      </c>
      <c r="K9" s="63">
        <v>9</v>
      </c>
      <c r="L9" s="39" t="s">
        <v>38</v>
      </c>
      <c r="M9" s="63">
        <v>9</v>
      </c>
      <c r="N9" s="35" t="s">
        <v>40</v>
      </c>
      <c r="O9" s="64">
        <v>9</v>
      </c>
      <c r="P9" s="65" t="s">
        <v>36</v>
      </c>
      <c r="Q9" s="64">
        <v>9</v>
      </c>
      <c r="R9" s="66" t="s">
        <v>169</v>
      </c>
      <c r="S9" s="64">
        <v>9</v>
      </c>
      <c r="T9" s="32" t="s">
        <v>38</v>
      </c>
      <c r="U9" s="64">
        <v>9</v>
      </c>
      <c r="V9" s="65" t="s">
        <v>170</v>
      </c>
      <c r="W9" s="64">
        <v>9</v>
      </c>
      <c r="X9" s="66" t="s">
        <v>39</v>
      </c>
      <c r="Y9" s="64">
        <v>9</v>
      </c>
      <c r="Z9" s="13" t="s">
        <v>40</v>
      </c>
      <c r="AA9" s="1">
        <v>9</v>
      </c>
      <c r="AB9" s="27" t="s">
        <v>160</v>
      </c>
      <c r="AC9" s="1">
        <v>9</v>
      </c>
      <c r="AD9" s="29" t="s">
        <v>38</v>
      </c>
      <c r="AE9" s="1">
        <v>9</v>
      </c>
      <c r="AF9" s="29" t="s">
        <v>292</v>
      </c>
      <c r="AG9" s="1">
        <v>9</v>
      </c>
      <c r="AH9" s="129"/>
      <c r="AI9" s="129"/>
      <c r="AJ9" s="2"/>
      <c r="AK9" s="131"/>
      <c r="AL9" s="10"/>
    </row>
    <row r="10" spans="1:38" x14ac:dyDescent="0.15">
      <c r="A10" s="67" t="s">
        <v>21</v>
      </c>
      <c r="B10" s="67" t="s">
        <v>22</v>
      </c>
      <c r="C10" s="68">
        <f>+G10+I10+K10+M10+O10+Q10+S10+U10+W10+Y10+AA10+AC10+AE10+AG10</f>
        <v>2560</v>
      </c>
      <c r="D10" s="72">
        <f>+C10/E10</f>
        <v>196.92307692307693</v>
      </c>
      <c r="E10" s="70">
        <f>COUNTA(F10,H10,J10,L10,N10,P10,R10,T10,V10,X10,Z10,AB10,AD10,AF10)</f>
        <v>13</v>
      </c>
      <c r="F10" s="41"/>
      <c r="G10" s="42"/>
      <c r="H10" s="41">
        <v>43</v>
      </c>
      <c r="I10" s="42">
        <v>200</v>
      </c>
      <c r="J10" s="41">
        <v>47</v>
      </c>
      <c r="K10" s="42">
        <v>200</v>
      </c>
      <c r="L10" s="43">
        <v>45</v>
      </c>
      <c r="M10" s="44">
        <v>200</v>
      </c>
      <c r="N10" s="118">
        <v>40</v>
      </c>
      <c r="O10" s="76">
        <v>200</v>
      </c>
      <c r="P10" s="71">
        <v>47</v>
      </c>
      <c r="Q10" s="44">
        <v>200</v>
      </c>
      <c r="R10" s="71">
        <v>46</v>
      </c>
      <c r="S10" s="44">
        <v>200</v>
      </c>
      <c r="T10" s="71">
        <v>46</v>
      </c>
      <c r="U10" s="44">
        <v>200</v>
      </c>
      <c r="V10" s="71">
        <v>46</v>
      </c>
      <c r="W10" s="46">
        <v>200</v>
      </c>
      <c r="X10" s="71">
        <v>43</v>
      </c>
      <c r="Y10" s="44">
        <v>190</v>
      </c>
      <c r="Z10" s="21">
        <v>44</v>
      </c>
      <c r="AA10" s="22">
        <v>200</v>
      </c>
      <c r="AB10" s="25">
        <v>48</v>
      </c>
      <c r="AC10" s="22">
        <v>180</v>
      </c>
      <c r="AD10" s="25">
        <v>47</v>
      </c>
      <c r="AE10" s="22">
        <v>190</v>
      </c>
      <c r="AF10" s="25">
        <v>47</v>
      </c>
      <c r="AG10" s="22">
        <v>200</v>
      </c>
      <c r="AH10" s="4">
        <f>F10+H10+J10+L10+N10+P10+R10+T10+V10+X10+Z10+AB10+AD10+AF10</f>
        <v>589</v>
      </c>
      <c r="AI10" s="5">
        <f>+AH10/E10</f>
        <v>45.307692307692307</v>
      </c>
      <c r="AJ10" s="6">
        <f>IF(F10="",0,$G$9)+IF(H10="",0,$G$9)+IF(J10="",0,$G$9)+IF(L10="",0,$G$9)+IF(N10="",0,$G$9)+IF(P10="",0,$G$9)+IF(R10="",0,$G$9)+IF(T10="",0,$G$9)+IF(V10="",0,$G$9)+IF(X10="",0,$G$9)+IF(Z10="",0,$G$9)+IF(AB10="",0,$G$9)+IF(AD10="",0,$G$9)+IF(AF10="",0,$G$9)</f>
        <v>117</v>
      </c>
      <c r="AK10" s="5">
        <f>AH10/AJ10</f>
        <v>5.0341880341880341</v>
      </c>
      <c r="AL10" s="7">
        <v>1</v>
      </c>
    </row>
    <row r="11" spans="1:38" x14ac:dyDescent="0.15">
      <c r="A11" s="67" t="s">
        <v>23</v>
      </c>
      <c r="B11" s="67" t="s">
        <v>29</v>
      </c>
      <c r="C11" s="68">
        <f>+G11+I11+K11+M11+O11+Q11+S11+U11+W11+Y11+AA11+AC11+AE11+AG11</f>
        <v>170</v>
      </c>
      <c r="D11" s="72">
        <f>+C11/E11</f>
        <v>170</v>
      </c>
      <c r="E11" s="70">
        <f>COUNTA(F11,H11,J11,L11,N11,P11,R11,T11,V11,X11,Z11,AB11,AD11,AF11)</f>
        <v>1</v>
      </c>
      <c r="F11" s="41"/>
      <c r="G11" s="42"/>
      <c r="H11" s="41">
        <v>48</v>
      </c>
      <c r="I11" s="42">
        <v>170</v>
      </c>
      <c r="J11" s="41"/>
      <c r="K11" s="42"/>
      <c r="L11" s="43"/>
      <c r="M11" s="44"/>
      <c r="N11" s="75"/>
      <c r="O11" s="76"/>
      <c r="P11" s="43"/>
      <c r="Q11" s="44"/>
      <c r="R11" s="77"/>
      <c r="S11" s="44"/>
      <c r="T11" s="77"/>
      <c r="U11" s="44"/>
      <c r="V11" s="77"/>
      <c r="W11" s="44"/>
      <c r="X11" s="43"/>
      <c r="Y11" s="44"/>
      <c r="Z11" s="21"/>
      <c r="AA11" s="22"/>
      <c r="AB11" s="25"/>
      <c r="AC11" s="22"/>
      <c r="AD11" s="25"/>
      <c r="AE11" s="22"/>
      <c r="AF11" s="25"/>
      <c r="AG11" s="22"/>
      <c r="AH11" s="4">
        <f>F11+H11+J11+L11+N11+P11+R11+T11+V11+X11+Z11+AB11+AD11+AF11</f>
        <v>48</v>
      </c>
      <c r="AI11" s="5">
        <f>+AH11/E11</f>
        <v>48</v>
      </c>
      <c r="AJ11" s="6">
        <f>IF(F11="",0,$G$9)+IF(H11="",0,$G$9)+IF(J11="",0,$G$9)+IF(L11="",0,$G$9)+IF(N11="",0,$G$9)+IF(P11="",0,$G$9)+IF(R11="",0,$G$9)+IF(T11="",0,$G$9)+IF(V11="",0,$G$9)+IF(X11="",0,$G$9)+IF(Z11="",0,$G$9)+IF(AB11="",0,$G$9)+IF(AD11="",0,$G$9)+IF(AF11="",0,$G$9)</f>
        <v>9</v>
      </c>
      <c r="AK11" s="5">
        <f>AH11/AJ11</f>
        <v>5.333333333333333</v>
      </c>
      <c r="AL11" s="7">
        <v>2</v>
      </c>
    </row>
    <row r="12" spans="1:38" x14ac:dyDescent="0.15">
      <c r="A12" s="136" t="s">
        <v>304</v>
      </c>
      <c r="B12" s="136" t="s">
        <v>256</v>
      </c>
      <c r="C12" s="68">
        <f>+G12+I12+K12+M12+O12+Q12+S12+U12+W12+Y12+AA12+AC12+AE12+AG12</f>
        <v>180</v>
      </c>
      <c r="D12" s="72">
        <f>+C12/E12</f>
        <v>180</v>
      </c>
      <c r="E12" s="70">
        <f>COUNTA(F12,H12,J12,L12,N12,P12,R12,T12,V12,X12,Z12,AB12,AD12,AF12)</f>
        <v>1</v>
      </c>
      <c r="F12" s="41"/>
      <c r="G12" s="42"/>
      <c r="H12" s="41"/>
      <c r="I12" s="42"/>
      <c r="J12" s="41"/>
      <c r="K12" s="42"/>
      <c r="L12" s="73"/>
      <c r="M12" s="74"/>
      <c r="N12" s="118"/>
      <c r="O12" s="76"/>
      <c r="P12" s="71"/>
      <c r="Q12" s="44"/>
      <c r="R12" s="77"/>
      <c r="S12" s="44"/>
      <c r="T12" s="77"/>
      <c r="U12" s="44"/>
      <c r="V12" s="77"/>
      <c r="W12" s="44"/>
      <c r="X12" s="43"/>
      <c r="Y12" s="44"/>
      <c r="Z12" s="21">
        <v>48</v>
      </c>
      <c r="AA12" s="22">
        <v>180</v>
      </c>
      <c r="AB12" s="25"/>
      <c r="AC12" s="22"/>
      <c r="AD12" s="25"/>
      <c r="AE12" s="22"/>
      <c r="AF12" s="25"/>
      <c r="AG12" s="22"/>
      <c r="AH12" s="4">
        <f>F12+H12+J12+L12+N12+P12+R12+T12+V12+X12+Z12+AB12+AD12+AF12</f>
        <v>48</v>
      </c>
      <c r="AI12" s="5">
        <f>+AH12/E12</f>
        <v>48</v>
      </c>
      <c r="AJ12" s="6">
        <f>IF(F12="",0,$G$9)+IF(H12="",0,$G$9)+IF(J12="",0,$G$9)+IF(L12="",0,$G$9)+IF(N12="",0,$G$9)+IF(P12="",0,$G$9)+IF(R12="",0,$G$9)+IF(T12="",0,$G$9)+IF(V12="",0,$G$9)+IF(X12="",0,$G$9)+IF(Z12="",0,$G$9)+IF(AB12="",0,$G$9)+IF(AD12="",0,$G$9)+IF(AF12="",0,$G$9)</f>
        <v>9</v>
      </c>
      <c r="AK12" s="5">
        <f>AH12/AJ12</f>
        <v>5.333333333333333</v>
      </c>
      <c r="AL12" s="7">
        <v>3</v>
      </c>
    </row>
    <row r="13" spans="1:38" x14ac:dyDescent="0.15">
      <c r="A13" s="78" t="s">
        <v>30</v>
      </c>
      <c r="B13" s="78" t="s">
        <v>24</v>
      </c>
      <c r="C13" s="68">
        <f>+G13+I13+K13+M13+O13+Q13+S13+U13+W13+Y13+AA13+AC13+AE13+AG13</f>
        <v>1260</v>
      </c>
      <c r="D13" s="72">
        <f>+C13/E13</f>
        <v>180</v>
      </c>
      <c r="E13" s="70">
        <f>COUNTA(F13,H13,J13,L13,N13,P13,R13,T13,V13,X13,Z13,AB13,AD13,AF13)</f>
        <v>7</v>
      </c>
      <c r="F13" s="41"/>
      <c r="G13" s="42"/>
      <c r="H13" s="41"/>
      <c r="I13" s="42"/>
      <c r="J13" s="41">
        <v>50</v>
      </c>
      <c r="K13" s="42">
        <v>180</v>
      </c>
      <c r="L13" s="43"/>
      <c r="M13" s="44"/>
      <c r="N13" s="75"/>
      <c r="O13" s="76"/>
      <c r="P13" s="71">
        <v>48</v>
      </c>
      <c r="Q13" s="44">
        <v>180</v>
      </c>
      <c r="R13" s="71">
        <v>59</v>
      </c>
      <c r="S13" s="44">
        <v>170</v>
      </c>
      <c r="T13" s="77"/>
      <c r="U13" s="44"/>
      <c r="V13" s="77"/>
      <c r="W13" s="44"/>
      <c r="X13" s="71">
        <v>44</v>
      </c>
      <c r="Y13" s="44">
        <v>170</v>
      </c>
      <c r="Z13" s="21">
        <v>51</v>
      </c>
      <c r="AA13" s="22">
        <v>170</v>
      </c>
      <c r="AB13" s="25">
        <v>45</v>
      </c>
      <c r="AC13" s="22">
        <v>200</v>
      </c>
      <c r="AD13" s="25">
        <v>47</v>
      </c>
      <c r="AE13" s="22">
        <v>190</v>
      </c>
      <c r="AF13" s="25"/>
      <c r="AG13" s="22"/>
      <c r="AH13" s="4">
        <f>F13+H13+J13+L13+N13+P13+R13+T13+V13+X13+Z13+AB13+AD13+AF13</f>
        <v>344</v>
      </c>
      <c r="AI13" s="5">
        <f>+AH13/E13</f>
        <v>49.142857142857146</v>
      </c>
      <c r="AJ13" s="6">
        <f>IF(F13="",0,$G$9)+IF(H13="",0,$G$9)+IF(J13="",0,$G$9)+IF(L13="",0,$G$9)+IF(N13="",0,$G$9)+IF(P13="",0,$G$9)+IF(R13="",0,$G$9)+IF(T13="",0,$G$9)+IF(V13="",0,$G$9)+IF(X13="",0,$G$9)+IF(Z13="",0,$G$9)+IF(AB13="",0,$G$9)+IF(AD13="",0,$G$9)+IF(AF13="",0,$G$9)</f>
        <v>63</v>
      </c>
      <c r="AK13" s="5">
        <f>AH13/AJ13</f>
        <v>5.4603174603174605</v>
      </c>
      <c r="AL13" s="7">
        <v>4</v>
      </c>
    </row>
    <row r="14" spans="1:38" x14ac:dyDescent="0.15">
      <c r="A14" s="67" t="s">
        <v>24</v>
      </c>
      <c r="B14" s="67" t="s">
        <v>30</v>
      </c>
      <c r="C14" s="68">
        <f>+G14+I14+K14+M14+O14+Q14+S14+U14+W14+Y14+AA14+AC14+AE14+AG14</f>
        <v>360</v>
      </c>
      <c r="D14" s="72">
        <f>+C14/E14</f>
        <v>180</v>
      </c>
      <c r="E14" s="70">
        <f>COUNTA(F14,H14,J14,L14,N14,P14,R14,T14,V14,X14,Z14,AB14,AD14,AF14)</f>
        <v>2</v>
      </c>
      <c r="F14" s="41"/>
      <c r="G14" s="42"/>
      <c r="H14" s="41">
        <v>46</v>
      </c>
      <c r="I14" s="42">
        <v>180</v>
      </c>
      <c r="J14" s="41"/>
      <c r="K14" s="42"/>
      <c r="L14" s="43"/>
      <c r="M14" s="44"/>
      <c r="N14" s="43"/>
      <c r="O14" s="44"/>
      <c r="P14" s="43"/>
      <c r="Q14" s="44"/>
      <c r="R14" s="77"/>
      <c r="S14" s="43"/>
      <c r="T14" s="77">
        <v>53</v>
      </c>
      <c r="U14" s="44">
        <v>180</v>
      </c>
      <c r="V14" s="77"/>
      <c r="W14" s="44"/>
      <c r="X14" s="43"/>
      <c r="Y14" s="44"/>
      <c r="Z14" s="21"/>
      <c r="AA14" s="22"/>
      <c r="AB14" s="25"/>
      <c r="AC14" s="22"/>
      <c r="AD14" s="25"/>
      <c r="AE14" s="22"/>
      <c r="AF14" s="25"/>
      <c r="AG14" s="22"/>
      <c r="AH14" s="4">
        <f>F14+H14+J14+L14+N14+P14+R14+T14+V14+X14+Z14+AB14+AD14+AF14</f>
        <v>99</v>
      </c>
      <c r="AI14" s="5">
        <f>+AH14/E14</f>
        <v>49.5</v>
      </c>
      <c r="AJ14" s="6">
        <f>IF(F14="",0,$G$9)+IF(H14="",0,$G$9)+IF(J14="",0,$G$9)+IF(L14="",0,$G$9)+IF(N14="",0,$G$9)+IF(P14="",0,$G$9)+IF(R14="",0,$G$9)+IF(T14="",0,$G$9)+IF(V14="",0,$G$9)+IF(X14="",0,$G$9)+IF(Z14="",0,$G$9)+IF(AB14="",0,$G$9)+IF(AD14="",0,$G$9)+IF(AF14="",0,$G$9)</f>
        <v>18</v>
      </c>
      <c r="AK14" s="5">
        <f>AH14/AJ14</f>
        <v>5.5</v>
      </c>
      <c r="AL14" s="7">
        <v>5</v>
      </c>
    </row>
    <row r="15" spans="1:38" x14ac:dyDescent="0.15">
      <c r="A15" s="78" t="s">
        <v>172</v>
      </c>
      <c r="B15" s="78" t="s">
        <v>173</v>
      </c>
      <c r="C15" s="68">
        <f>+G15+I15+K15+M15+O15+Q15+S15+U15+W15+Y15+AA15+AC15+AE15+AG15</f>
        <v>695</v>
      </c>
      <c r="D15" s="72">
        <f>+C15/E15</f>
        <v>173.75</v>
      </c>
      <c r="E15" s="70">
        <f>COUNTA(F15,H15,J15,L15,N15,P15,R15,T15,V15,X15,Z15,AB15,AD15,AF15)</f>
        <v>4</v>
      </c>
      <c r="F15" s="41"/>
      <c r="G15" s="42"/>
      <c r="H15" s="41">
        <v>55</v>
      </c>
      <c r="I15" s="42">
        <v>165</v>
      </c>
      <c r="J15" s="41"/>
      <c r="K15" s="42"/>
      <c r="L15" s="43"/>
      <c r="M15" s="44"/>
      <c r="N15" s="118">
        <v>52</v>
      </c>
      <c r="O15" s="76">
        <v>180</v>
      </c>
      <c r="P15" s="71">
        <v>52</v>
      </c>
      <c r="Q15" s="44">
        <v>170</v>
      </c>
      <c r="R15" s="71">
        <v>53</v>
      </c>
      <c r="S15" s="44">
        <v>180</v>
      </c>
      <c r="T15" s="77"/>
      <c r="U15" s="44"/>
      <c r="V15" s="77"/>
      <c r="W15" s="44"/>
      <c r="X15" s="43"/>
      <c r="Y15" s="44"/>
      <c r="Z15" s="21"/>
      <c r="AA15" s="22"/>
      <c r="AB15" s="25"/>
      <c r="AC15" s="22"/>
      <c r="AD15" s="25"/>
      <c r="AE15" s="22"/>
      <c r="AF15" s="25"/>
      <c r="AG15" s="22"/>
      <c r="AH15" s="4">
        <f>F15+H15+J15+L15+N15+P15+R15+T15+V15+X15+Z15+AB15+AD15+AF15</f>
        <v>212</v>
      </c>
      <c r="AI15" s="5">
        <f>+AH15/E15</f>
        <v>53</v>
      </c>
      <c r="AJ15" s="6">
        <f>IF(F15="",0,$G$9)+IF(H15="",0,$G$9)+IF(J15="",0,$G$9)+IF(L15="",0,$G$9)+IF(N15="",0,$G$9)+IF(P15="",0,$G$9)+IF(R15="",0,$G$9)+IF(T15="",0,$G$9)+IF(V15="",0,$G$9)+IF(X15="",0,$G$9)+IF(Z15="",0,$G$9)+IF(AB15="",0,$G$9)+IF(AD15="",0,$G$9)+IF(AF15="",0,$G$9)</f>
        <v>36</v>
      </c>
      <c r="AK15" s="5">
        <f>AH15/AJ15</f>
        <v>5.8888888888888893</v>
      </c>
      <c r="AL15" s="7">
        <v>6</v>
      </c>
    </row>
    <row r="16" spans="1:38" x14ac:dyDescent="0.15">
      <c r="A16" s="80" t="s">
        <v>224</v>
      </c>
      <c r="B16" s="80" t="s">
        <v>46</v>
      </c>
      <c r="C16" s="68">
        <f>+G16+I16+K16+M16+O16+Q16+S16+U16+W16+Y16+AA16+AC16+AE16+AG16</f>
        <v>335</v>
      </c>
      <c r="D16" s="72">
        <f>+C16/E16</f>
        <v>167.5</v>
      </c>
      <c r="E16" s="70">
        <f>COUNTA(F16,H16,J16,L16,N16,P16,R16,T16,V16,X16,Z16,AB16,AD16,AF16)</f>
        <v>2</v>
      </c>
      <c r="F16" s="41"/>
      <c r="G16" s="42"/>
      <c r="H16" s="41"/>
      <c r="I16" s="42"/>
      <c r="J16" s="41"/>
      <c r="K16" s="42"/>
      <c r="L16" s="73"/>
      <c r="M16" s="74"/>
      <c r="N16" s="71">
        <v>53</v>
      </c>
      <c r="O16" s="44">
        <v>170</v>
      </c>
      <c r="P16" s="71">
        <v>53</v>
      </c>
      <c r="Q16" s="44">
        <v>165</v>
      </c>
      <c r="R16" s="77"/>
      <c r="S16" s="44"/>
      <c r="T16" s="77"/>
      <c r="U16" s="44"/>
      <c r="V16" s="77"/>
      <c r="W16" s="44"/>
      <c r="X16" s="43"/>
      <c r="Y16" s="44"/>
      <c r="Z16" s="21"/>
      <c r="AA16" s="22"/>
      <c r="AB16" s="25"/>
      <c r="AC16" s="22"/>
      <c r="AD16" s="25"/>
      <c r="AE16" s="22"/>
      <c r="AF16" s="25"/>
      <c r="AG16" s="22"/>
      <c r="AH16" s="4">
        <f>F16+H16+J16+L16+N16+P16+R16+T16+V16+X16+Z16+AB16+AD16+AF16</f>
        <v>106</v>
      </c>
      <c r="AI16" s="5">
        <f>+AH16/E16</f>
        <v>53</v>
      </c>
      <c r="AJ16" s="6">
        <f>IF(F16="",0,$G$9)+IF(H16="",0,$G$9)+IF(J16="",0,$G$9)+IF(L16="",0,$G$9)+IF(N16="",0,$G$9)+IF(P16="",0,$G$9)+IF(R16="",0,$G$9)+IF(T16="",0,$G$9)+IF(V16="",0,$G$9)+IF(X16="",0,$G$9)+IF(Z16="",0,$G$9)+IF(AB16="",0,$G$9)+IF(AD16="",0,$G$9)+IF(AF16="",0,$G$9)</f>
        <v>18</v>
      </c>
      <c r="AK16" s="5">
        <f>AH16/AJ16</f>
        <v>5.8888888888888893</v>
      </c>
      <c r="AL16" s="7">
        <v>7</v>
      </c>
    </row>
    <row r="17" spans="1:38" x14ac:dyDescent="0.15">
      <c r="A17" s="80" t="s">
        <v>267</v>
      </c>
      <c r="B17" s="80" t="s">
        <v>268</v>
      </c>
      <c r="C17" s="68">
        <f>+G17+I17+K17+M17+O17+Q17+S17+U17+W17+Y17+AA17+AC17+AE17+AG17</f>
        <v>495</v>
      </c>
      <c r="D17" s="72">
        <f>+C17/E17</f>
        <v>165</v>
      </c>
      <c r="E17" s="70">
        <f>COUNTA(F17,H17,J17,L17,N17,P17,R17,T17,V17,X17,Z17,AB17,AD17,AF17)</f>
        <v>3</v>
      </c>
      <c r="F17" s="41"/>
      <c r="G17" s="42"/>
      <c r="H17" s="41"/>
      <c r="I17" s="42"/>
      <c r="J17" s="41"/>
      <c r="K17" s="42"/>
      <c r="L17" s="73"/>
      <c r="M17" s="74"/>
      <c r="N17" s="71"/>
      <c r="O17" s="44"/>
      <c r="P17" s="71"/>
      <c r="Q17" s="44"/>
      <c r="R17" s="77"/>
      <c r="S17" s="44"/>
      <c r="T17" s="77"/>
      <c r="U17" s="44"/>
      <c r="V17" s="77"/>
      <c r="W17" s="44"/>
      <c r="X17" s="71">
        <v>54</v>
      </c>
      <c r="Y17" s="44">
        <v>165</v>
      </c>
      <c r="Z17" s="21">
        <v>57</v>
      </c>
      <c r="AA17" s="22">
        <v>165</v>
      </c>
      <c r="AB17" s="25"/>
      <c r="AC17" s="22"/>
      <c r="AD17" s="25">
        <v>49</v>
      </c>
      <c r="AE17" s="22">
        <v>165</v>
      </c>
      <c r="AF17" s="25"/>
      <c r="AG17" s="22"/>
      <c r="AH17" s="4">
        <f>F17+H17+J17+L17+N17+P17+R17+T17+V17+X17+Z17+AB17+AD17+AF17</f>
        <v>160</v>
      </c>
      <c r="AI17" s="5">
        <f>+AH17/E17</f>
        <v>53.333333333333336</v>
      </c>
      <c r="AJ17" s="6">
        <f>IF(F17="",0,$G$9)+IF(H17="",0,$G$9)+IF(J17="",0,$G$9)+IF(L17="",0,$G$9)+IF(N17="",0,$G$9)+IF(P17="",0,$G$9)+IF(R17="",0,$G$9)+IF(T17="",0,$G$9)+IF(V17="",0,$G$9)+IF(X17="",0,$G$9)+IF(Z17="",0,$G$9)+IF(AB17="",0,$G$9)+IF(AD17="",0,$G$9)+IF(AF17="",0,$G$9)</f>
        <v>27</v>
      </c>
      <c r="AK17" s="5">
        <f>AH17/AJ17</f>
        <v>5.9259259259259256</v>
      </c>
      <c r="AL17" s="7">
        <v>8</v>
      </c>
    </row>
    <row r="18" spans="1:38" x14ac:dyDescent="0.15">
      <c r="A18" s="78" t="s">
        <v>175</v>
      </c>
      <c r="B18" s="78" t="s">
        <v>176</v>
      </c>
      <c r="C18" s="68">
        <f>+G18+I18+K18+M18+O18+Q18+S18+U18+W18+Y18+AA18+AC18+AE18+AG18</f>
        <v>1550</v>
      </c>
      <c r="D18" s="72">
        <f>+C18/E18</f>
        <v>172.22222222222223</v>
      </c>
      <c r="E18" s="70">
        <f>COUNTA(F18,H18,J18,L18,N18,P18,R18,T18,V18,X18,Z18,AB18,AD18,AF18)</f>
        <v>9</v>
      </c>
      <c r="F18" s="79"/>
      <c r="G18" s="74"/>
      <c r="H18" s="73"/>
      <c r="I18" s="74"/>
      <c r="J18" s="41"/>
      <c r="K18" s="42"/>
      <c r="L18" s="43">
        <v>65</v>
      </c>
      <c r="M18" s="44">
        <v>180</v>
      </c>
      <c r="N18" s="71">
        <v>62</v>
      </c>
      <c r="O18" s="44">
        <v>165</v>
      </c>
      <c r="P18" s="71">
        <v>57</v>
      </c>
      <c r="Q18" s="44">
        <v>160</v>
      </c>
      <c r="R18" s="71">
        <v>61</v>
      </c>
      <c r="S18" s="44">
        <v>165</v>
      </c>
      <c r="T18" s="77">
        <v>57</v>
      </c>
      <c r="U18" s="44">
        <v>170</v>
      </c>
      <c r="V18" s="77"/>
      <c r="W18" s="44"/>
      <c r="X18" s="82">
        <v>43</v>
      </c>
      <c r="Y18" s="45">
        <v>190</v>
      </c>
      <c r="Z18" s="21"/>
      <c r="AA18" s="22"/>
      <c r="AB18" s="25">
        <v>49</v>
      </c>
      <c r="AC18" s="22">
        <v>170</v>
      </c>
      <c r="AD18" s="25">
        <v>48</v>
      </c>
      <c r="AE18" s="22">
        <v>170</v>
      </c>
      <c r="AF18" s="25">
        <v>56</v>
      </c>
      <c r="AG18" s="22">
        <v>180</v>
      </c>
      <c r="AH18" s="4">
        <f>F18+H18+J18+L18+N18+P18+R18+T18+V18+X18+Z18+AB18+AD18+AF18</f>
        <v>498</v>
      </c>
      <c r="AI18" s="5">
        <f>+AH18/E18</f>
        <v>55.333333333333336</v>
      </c>
      <c r="AJ18" s="6">
        <f>IF(F18="",0,$G$9)+IF(H18="",0,$G$9)+IF(J18="",0,$G$9)+IF(L18="",0,$G$9)+IF(N18="",0,$G$9)+IF(P18="",0,$G$9)+IF(R18="",0,$G$9)+IF(T18="",0,$G$9)+IF(V18="",0,$G$9)+IF(X18="",0,$G$9)+IF(Z18="",0,$G$9)+IF(AB18="",0,$G$9)+IF(AD18="",0,$G$9)+IF(AF18="",0,$G$9)</f>
        <v>81</v>
      </c>
      <c r="AK18" s="5">
        <f>AH18/AJ18</f>
        <v>6.1481481481481479</v>
      </c>
      <c r="AL18" s="7">
        <v>9</v>
      </c>
    </row>
    <row r="19" spans="1:38" x14ac:dyDescent="0.15">
      <c r="A19" s="67" t="s">
        <v>174</v>
      </c>
      <c r="B19" s="67" t="s">
        <v>42</v>
      </c>
      <c r="C19" s="68">
        <f>+G19+I19+K19+M19+O19+Q19+S19+U19+W19+Y19+AA19+AC19+AE19+AG19</f>
        <v>485</v>
      </c>
      <c r="D19" s="72">
        <f>+C19/E19</f>
        <v>161.66666666666666</v>
      </c>
      <c r="E19" s="70">
        <f>COUNTA(F19,H19,J19,L19,N19,P19,R19,T19,V19,X19,Z19,AB19,AD19,AF19)</f>
        <v>3</v>
      </c>
      <c r="F19" s="41"/>
      <c r="G19" s="42"/>
      <c r="H19" s="41">
        <v>60</v>
      </c>
      <c r="I19" s="42">
        <v>160</v>
      </c>
      <c r="J19" s="41">
        <v>70</v>
      </c>
      <c r="K19" s="42">
        <v>170</v>
      </c>
      <c r="L19" s="43"/>
      <c r="M19" s="44"/>
      <c r="N19" s="81"/>
      <c r="O19" s="45"/>
      <c r="P19" s="71">
        <v>62</v>
      </c>
      <c r="Q19" s="44">
        <v>155</v>
      </c>
      <c r="R19" s="83"/>
      <c r="S19" s="45"/>
      <c r="T19" s="83"/>
      <c r="U19" s="45"/>
      <c r="V19" s="83"/>
      <c r="W19" s="45"/>
      <c r="X19" s="81"/>
      <c r="Y19" s="45"/>
      <c r="Z19" s="21"/>
      <c r="AA19" s="22"/>
      <c r="AB19" s="25"/>
      <c r="AC19" s="22"/>
      <c r="AD19" s="25"/>
      <c r="AE19" s="22"/>
      <c r="AF19" s="25"/>
      <c r="AG19" s="22"/>
      <c r="AH19" s="4">
        <f>F19+H19+J19+L19+N19+P19+R19+T19+V19+X19+Z19+AB19+AD19+AF19</f>
        <v>192</v>
      </c>
      <c r="AI19" s="5">
        <f>+AH19/E19</f>
        <v>64</v>
      </c>
      <c r="AJ19" s="6">
        <f>IF(F19="",0,$G$9)+IF(H19="",0,$G$9)+IF(J19="",0,$G$9)+IF(L19="",0,$G$9)+IF(N19="",0,$G$9)+IF(P19="",0,$G$9)+IF(R19="",0,$G$9)+IF(T19="",0,$G$9)+IF(V19="",0,$G$9)+IF(X19="",0,$G$9)+IF(Z19="",0,$G$9)+IF(AB19="",0,$G$9)+IF(AD19="",0,$G$9)+IF(AF19="",0,$G$9)</f>
        <v>27</v>
      </c>
      <c r="AK19" s="5">
        <f>AH19/AJ19</f>
        <v>7.1111111111111107</v>
      </c>
      <c r="AL19" s="7">
        <v>10</v>
      </c>
    </row>
    <row r="20" spans="1:38" x14ac:dyDescent="0.15">
      <c r="A20" s="80" t="s">
        <v>35</v>
      </c>
      <c r="B20" s="80" t="s">
        <v>109</v>
      </c>
      <c r="C20" s="68">
        <f>+G20+I20+K20+M20+O20+Q20+S20+U20+W20+Y20+AA20+AC20+AE20+AG20</f>
        <v>160</v>
      </c>
      <c r="D20" s="72">
        <f>+C20/E20</f>
        <v>160</v>
      </c>
      <c r="E20" s="70">
        <f>COUNTA(F20,H20,J20,L20,N20,P20,R20,T20,V20,X20,Z20,AB20,AD20,AF20)</f>
        <v>1</v>
      </c>
      <c r="F20" s="41"/>
      <c r="G20" s="42"/>
      <c r="H20" s="41"/>
      <c r="I20" s="42"/>
      <c r="J20" s="41"/>
      <c r="K20" s="42"/>
      <c r="L20" s="73"/>
      <c r="M20" s="74"/>
      <c r="N20" s="82">
        <v>65</v>
      </c>
      <c r="O20" s="45">
        <v>160</v>
      </c>
      <c r="P20" s="43"/>
      <c r="Q20" s="44"/>
      <c r="R20" s="83"/>
      <c r="S20" s="45"/>
      <c r="T20" s="83"/>
      <c r="U20" s="45"/>
      <c r="V20" s="83"/>
      <c r="W20" s="45"/>
      <c r="X20" s="43"/>
      <c r="Y20" s="44"/>
      <c r="Z20" s="21"/>
      <c r="AA20" s="22"/>
      <c r="AB20" s="25"/>
      <c r="AC20" s="22"/>
      <c r="AD20" s="25"/>
      <c r="AE20" s="22"/>
      <c r="AF20" s="25"/>
      <c r="AG20" s="22"/>
      <c r="AH20" s="4">
        <f>F20+H20+J20+L20+N20+P20+R20+T20+V20+X20+Z20+AB20+AD20+AF20</f>
        <v>65</v>
      </c>
      <c r="AI20" s="5">
        <f>+AH20/E20</f>
        <v>65</v>
      </c>
      <c r="AJ20" s="6">
        <f>IF(F20="",0,$G$9)+IF(H20="",0,$G$9)+IF(J20="",0,$G$9)+IF(L20="",0,$G$9)+IF(N20="",0,$G$9)+IF(P20="",0,$G$9)+IF(R20="",0,$G$9)+IF(T20="",0,$G$9)+IF(V20="",0,$G$9)+IF(X20="",0,$G$9)+IF(Z20="",0,$G$9)+IF(AB20="",0,$G$9)+IF(AD20="",0,$G$9)+IF(AF20="",0,$G$9)</f>
        <v>9</v>
      </c>
      <c r="AK20" s="5">
        <f>AH20/AJ20</f>
        <v>7.2222222222222223</v>
      </c>
      <c r="AL20" s="7">
        <v>11</v>
      </c>
    </row>
    <row r="21" spans="1:38" x14ac:dyDescent="0.15">
      <c r="A21" s="80" t="s">
        <v>240</v>
      </c>
      <c r="B21" s="80" t="s">
        <v>109</v>
      </c>
      <c r="C21" s="68">
        <f>+G21+I21+K21+M21+O21+Q21+S21+U21+W21+Y21+AA21+AC21+AE21+AG21</f>
        <v>150</v>
      </c>
      <c r="D21" s="72">
        <f>+C21/E21</f>
        <v>150</v>
      </c>
      <c r="E21" s="70">
        <f>COUNTA(F21,H21,J21,L21,N21,P21,R21,T21,V21,X21,Z21,AB21,AD21,AF21)</f>
        <v>1</v>
      </c>
      <c r="F21" s="41"/>
      <c r="G21" s="42"/>
      <c r="H21" s="41"/>
      <c r="I21" s="42"/>
      <c r="J21" s="41"/>
      <c r="K21" s="42"/>
      <c r="L21" s="73"/>
      <c r="M21" s="74"/>
      <c r="N21" s="82"/>
      <c r="O21" s="45"/>
      <c r="P21" s="71">
        <v>66</v>
      </c>
      <c r="Q21" s="44">
        <v>150</v>
      </c>
      <c r="R21" s="83"/>
      <c r="S21" s="45"/>
      <c r="T21" s="83"/>
      <c r="U21" s="45"/>
      <c r="V21" s="83"/>
      <c r="W21" s="45"/>
      <c r="X21" s="81"/>
      <c r="Y21" s="45"/>
      <c r="Z21" s="21"/>
      <c r="AA21" s="22"/>
      <c r="AB21" s="25"/>
      <c r="AC21" s="22"/>
      <c r="AD21" s="25"/>
      <c r="AE21" s="22"/>
      <c r="AF21" s="25"/>
      <c r="AG21" s="22"/>
      <c r="AH21" s="4">
        <f>F21+H21+J21+L21+N21+P21+R21+T21+V21+X21+Z21+AB21+AD21+AF21</f>
        <v>66</v>
      </c>
      <c r="AI21" s="5">
        <f>+AH21/E21</f>
        <v>66</v>
      </c>
      <c r="AJ21" s="6">
        <f>IF(F21="",0,$G$9)+IF(H21="",0,$G$9)+IF(J21="",0,$G$9)+IF(L21="",0,$G$9)+IF(N21="",0,$G$9)+IF(P21="",0,$G$9)+IF(R21="",0,$G$9)+IF(T21="",0,$G$9)+IF(V21="",0,$G$9)+IF(X21="",0,$G$9)+IF(Z21="",0,$G$9)+IF(AB21="",0,$G$9)+IF(AD21="",0,$G$9)+IF(AF21="",0,$G$9)</f>
        <v>9</v>
      </c>
      <c r="AK21" s="5">
        <f>AH21/AJ21</f>
        <v>7.333333333333333</v>
      </c>
      <c r="AL21" s="7">
        <v>12</v>
      </c>
    </row>
    <row r="22" spans="1:38" x14ac:dyDescent="0.15">
      <c r="A22" s="80" t="s">
        <v>241</v>
      </c>
      <c r="B22" s="80" t="s">
        <v>242</v>
      </c>
      <c r="C22" s="68">
        <f>+G22+I22+K22+M22+O22+Q22+S22+U22+W22+Y22+AA22+AC22+AE22+AG22</f>
        <v>145</v>
      </c>
      <c r="D22" s="72">
        <f>+C22/E22</f>
        <v>145</v>
      </c>
      <c r="E22" s="70">
        <f>COUNTA(F22,H22,J22,L22,N22,P22,R22,T22,V22,X22,Z22,AB22,AD22,AF22)</f>
        <v>1</v>
      </c>
      <c r="F22" s="79"/>
      <c r="G22" s="74"/>
      <c r="H22" s="73"/>
      <c r="I22" s="74"/>
      <c r="J22" s="73"/>
      <c r="K22" s="74"/>
      <c r="L22" s="73"/>
      <c r="M22" s="74"/>
      <c r="N22" s="84"/>
      <c r="O22" s="85"/>
      <c r="P22" s="71">
        <v>69</v>
      </c>
      <c r="Q22" s="44">
        <v>145</v>
      </c>
      <c r="R22" s="83"/>
      <c r="S22" s="45"/>
      <c r="T22" s="83"/>
      <c r="U22" s="45"/>
      <c r="V22" s="83"/>
      <c r="W22" s="45"/>
      <c r="X22" s="84"/>
      <c r="Y22" s="85"/>
      <c r="Z22" s="21"/>
      <c r="AA22" s="22"/>
      <c r="AB22" s="25"/>
      <c r="AC22" s="22"/>
      <c r="AD22" s="25"/>
      <c r="AE22" s="22"/>
      <c r="AF22" s="25"/>
      <c r="AG22" s="22"/>
      <c r="AH22" s="4">
        <f>F22+H22+J22+L22+N22+P22+R22+T22+V22+X22+Z22+AB22+AD22+AF22</f>
        <v>69</v>
      </c>
      <c r="AI22" s="5">
        <f>+AH22/E22</f>
        <v>69</v>
      </c>
      <c r="AJ22" s="6">
        <f>IF(F22="",0,$G$9)+IF(H22="",0,$G$9)+IF(J22="",0,$G$9)+IF(L22="",0,$G$9)+IF(N22="",0,$G$9)+IF(P22="",0,$G$9)+IF(R22="",0,$G$9)+IF(T22="",0,$G$9)+IF(V22="",0,$G$9)+IF(X22="",0,$G$9)+IF(Z22="",0,$G$9)+IF(AB22="",0,$G$9)+IF(AD22="",0,$G$9)+IF(AF22="",0,$G$9)</f>
        <v>9</v>
      </c>
      <c r="AK22" s="5">
        <f>AH22/AJ22</f>
        <v>7.666666666666667</v>
      </c>
      <c r="AL22" s="7">
        <v>13</v>
      </c>
    </row>
    <row r="25" spans="1:38" ht="14" thickBot="1" x14ac:dyDescent="0.2"/>
    <row r="26" spans="1:38" ht="14" thickBot="1" x14ac:dyDescent="0.2">
      <c r="A26" s="53" t="s">
        <v>56</v>
      </c>
      <c r="B26" s="54"/>
      <c r="C26" s="126" t="s">
        <v>4</v>
      </c>
      <c r="D26" s="55" t="s">
        <v>5</v>
      </c>
      <c r="E26" s="86" t="s">
        <v>6</v>
      </c>
      <c r="F26" s="33">
        <v>45221</v>
      </c>
      <c r="G26" s="57"/>
      <c r="H26" s="33">
        <v>45256</v>
      </c>
      <c r="I26" s="58"/>
      <c r="J26" s="33">
        <v>45270</v>
      </c>
      <c r="K26" s="57"/>
      <c r="L26" s="33">
        <v>45305</v>
      </c>
      <c r="M26" s="58"/>
      <c r="N26" s="33">
        <v>45326</v>
      </c>
      <c r="O26" s="58"/>
      <c r="P26" s="33">
        <v>45354</v>
      </c>
      <c r="Q26" s="58"/>
      <c r="R26" s="33">
        <v>45389</v>
      </c>
      <c r="S26" s="58"/>
      <c r="T26" s="33">
        <v>45417</v>
      </c>
      <c r="U26" s="58"/>
      <c r="V26" s="33">
        <v>45431</v>
      </c>
      <c r="W26" s="58"/>
      <c r="X26" s="33">
        <v>45445</v>
      </c>
      <c r="Y26" s="58"/>
      <c r="Z26" s="11">
        <v>45494</v>
      </c>
      <c r="AA26" s="12"/>
      <c r="AB26" s="26">
        <v>45522</v>
      </c>
      <c r="AC26" s="12"/>
      <c r="AD26" s="26">
        <v>45543</v>
      </c>
      <c r="AE26" s="12"/>
      <c r="AF26" s="26">
        <v>45550</v>
      </c>
      <c r="AG26" s="12"/>
      <c r="AH26" s="128" t="s">
        <v>7</v>
      </c>
      <c r="AI26" s="128" t="s">
        <v>8</v>
      </c>
      <c r="AJ26" s="8" t="s">
        <v>9</v>
      </c>
      <c r="AK26" s="130" t="s">
        <v>10</v>
      </c>
      <c r="AL26" s="9" t="s">
        <v>11</v>
      </c>
    </row>
    <row r="27" spans="1:38" ht="15" thickBot="1" x14ac:dyDescent="0.2">
      <c r="A27" s="87" t="s">
        <v>12</v>
      </c>
      <c r="B27" s="88" t="s">
        <v>13</v>
      </c>
      <c r="C27" s="132"/>
      <c r="D27" s="61" t="s">
        <v>4</v>
      </c>
      <c r="E27" s="89" t="s">
        <v>14</v>
      </c>
      <c r="F27" s="38" t="s">
        <v>168</v>
      </c>
      <c r="G27" s="63">
        <v>9</v>
      </c>
      <c r="H27" s="39" t="s">
        <v>36</v>
      </c>
      <c r="I27" s="63">
        <v>9</v>
      </c>
      <c r="J27" s="40" t="s">
        <v>37</v>
      </c>
      <c r="K27" s="63">
        <v>9</v>
      </c>
      <c r="L27" s="39" t="s">
        <v>38</v>
      </c>
      <c r="M27" s="63">
        <v>9</v>
      </c>
      <c r="N27" s="35" t="s">
        <v>40</v>
      </c>
      <c r="O27" s="64">
        <v>9</v>
      </c>
      <c r="P27" s="65" t="s">
        <v>36</v>
      </c>
      <c r="Q27" s="64">
        <v>9</v>
      </c>
      <c r="R27" s="66" t="s">
        <v>169</v>
      </c>
      <c r="S27" s="64">
        <v>9</v>
      </c>
      <c r="T27" s="32" t="s">
        <v>38</v>
      </c>
      <c r="U27" s="64">
        <v>9</v>
      </c>
      <c r="V27" s="65" t="s">
        <v>170</v>
      </c>
      <c r="W27" s="64">
        <v>9</v>
      </c>
      <c r="X27" s="66" t="s">
        <v>39</v>
      </c>
      <c r="Y27" s="64">
        <v>9</v>
      </c>
      <c r="Z27" s="13" t="s">
        <v>40</v>
      </c>
      <c r="AA27" s="1">
        <v>9</v>
      </c>
      <c r="AB27" s="27" t="s">
        <v>160</v>
      </c>
      <c r="AC27" s="1">
        <v>9</v>
      </c>
      <c r="AD27" s="29" t="s">
        <v>38</v>
      </c>
      <c r="AE27" s="1">
        <v>9</v>
      </c>
      <c r="AF27" s="29" t="s">
        <v>292</v>
      </c>
      <c r="AG27" s="1">
        <v>9</v>
      </c>
      <c r="AH27" s="129"/>
      <c r="AI27" s="129"/>
      <c r="AJ27" s="2"/>
      <c r="AK27" s="131"/>
      <c r="AL27" s="10"/>
    </row>
    <row r="28" spans="1:38" x14ac:dyDescent="0.15">
      <c r="A28" s="67" t="s">
        <v>33</v>
      </c>
      <c r="B28" s="67" t="s">
        <v>34</v>
      </c>
      <c r="C28" s="90">
        <f>+G28+I28+K28+M28+O28+Q28+S28+U28+W28+Y28+AA28+AC28+AE28+AG28</f>
        <v>1780</v>
      </c>
      <c r="D28" s="69">
        <f>+C28/E28</f>
        <v>197.77777777777777</v>
      </c>
      <c r="E28" s="91">
        <f>COUNTA(F28,H28,J28,L28,N28,P28,R28,T28,V28,X28,Z28,AB28,AD28,AF28)</f>
        <v>9</v>
      </c>
      <c r="F28" s="41"/>
      <c r="G28" s="42"/>
      <c r="H28" s="41">
        <v>41</v>
      </c>
      <c r="I28" s="42">
        <v>180</v>
      </c>
      <c r="J28" s="41">
        <v>44</v>
      </c>
      <c r="K28" s="42">
        <v>200</v>
      </c>
      <c r="L28" s="41">
        <v>35</v>
      </c>
      <c r="M28" s="42">
        <v>200</v>
      </c>
      <c r="N28" s="92">
        <v>31</v>
      </c>
      <c r="O28" s="44">
        <v>200</v>
      </c>
      <c r="P28" s="71">
        <v>38</v>
      </c>
      <c r="Q28" s="44">
        <v>200</v>
      </c>
      <c r="R28" s="71">
        <v>38</v>
      </c>
      <c r="S28" s="44">
        <v>200</v>
      </c>
      <c r="T28" s="93"/>
      <c r="U28" s="94"/>
      <c r="V28" s="71">
        <v>37</v>
      </c>
      <c r="W28" s="44">
        <v>200</v>
      </c>
      <c r="X28" s="95"/>
      <c r="Y28" s="94"/>
      <c r="Z28" s="21"/>
      <c r="AA28" s="22"/>
      <c r="AB28" s="25">
        <v>36</v>
      </c>
      <c r="AC28" s="22">
        <v>200</v>
      </c>
      <c r="AD28" s="30">
        <v>35</v>
      </c>
      <c r="AE28" s="22">
        <v>200</v>
      </c>
      <c r="AF28" s="25"/>
      <c r="AG28" s="22"/>
      <c r="AH28" s="4">
        <f>F28+H28+J28+L28+N28+P28+R28+T28+V28+X28+Z28+AB28+AD28+AF28</f>
        <v>335</v>
      </c>
      <c r="AI28" s="5">
        <f>+AH28/E28</f>
        <v>37.222222222222221</v>
      </c>
      <c r="AJ28" s="6">
        <f>IF(F28="",0,$G$9)+IF(H28="",0,$G$9)+IF(J28="",0,$G$9)+IF(L28="",0,$G$9)+IF(N28="",0,$G$9)+IF(P28="",0,$G$9)+IF(R28="",0,$G$9)+IF(T28="",0,$G$9)+IF(V28="",0,$G$9)+IF(X28="",0,$G$9)+IF(Z28="",0,$G$9)+IF(AB28="",0,$G$9)+IF(AD28="",0,$G$9)+IF(AF28="",0,$G$9)</f>
        <v>81</v>
      </c>
      <c r="AK28" s="5">
        <f>AH28/AJ28</f>
        <v>4.1358024691358022</v>
      </c>
      <c r="AL28" s="7">
        <v>1</v>
      </c>
    </row>
    <row r="29" spans="1:38" x14ac:dyDescent="0.15">
      <c r="A29" s="78" t="s">
        <v>20</v>
      </c>
      <c r="B29" s="78" t="s">
        <v>27</v>
      </c>
      <c r="C29" s="90">
        <f>+G29+I29+K29+M29+O29+Q29+S29+U29+W29+Y29+AA29+AC29+AE29+AG29</f>
        <v>1242.5</v>
      </c>
      <c r="D29" s="72">
        <f>+C29/E29</f>
        <v>177.5</v>
      </c>
      <c r="E29" s="91">
        <f>COUNTA(F29,H29,J29,L29,N29,P29,R29,T29,V29,X29,Z29,AB29,AD29,AF29)</f>
        <v>7</v>
      </c>
      <c r="F29" s="41"/>
      <c r="G29" s="42"/>
      <c r="H29" s="41"/>
      <c r="I29" s="42"/>
      <c r="J29" s="41">
        <v>46</v>
      </c>
      <c r="K29" s="42">
        <v>180</v>
      </c>
      <c r="L29" s="41">
        <v>41</v>
      </c>
      <c r="M29" s="42">
        <v>180</v>
      </c>
      <c r="N29" s="118">
        <v>43</v>
      </c>
      <c r="O29" s="44">
        <v>175</v>
      </c>
      <c r="P29" s="71">
        <v>41</v>
      </c>
      <c r="Q29" s="44">
        <v>180</v>
      </c>
      <c r="R29" s="71">
        <v>40</v>
      </c>
      <c r="S29" s="44">
        <v>180</v>
      </c>
      <c r="T29" s="98"/>
      <c r="U29" s="42"/>
      <c r="V29" s="71">
        <v>39</v>
      </c>
      <c r="W29" s="44">
        <v>180</v>
      </c>
      <c r="X29" s="41"/>
      <c r="Y29" s="42"/>
      <c r="Z29" s="21">
        <v>45</v>
      </c>
      <c r="AA29" s="22">
        <v>167.5</v>
      </c>
      <c r="AB29" s="25"/>
      <c r="AC29" s="22"/>
      <c r="AD29" s="25"/>
      <c r="AE29" s="22"/>
      <c r="AF29" s="25"/>
      <c r="AG29" s="22"/>
      <c r="AH29" s="4">
        <f>F29+H29+J29+L29+N29+P29+R29+T29+V29+X29+Z29+AB29+AD29+AF29</f>
        <v>295</v>
      </c>
      <c r="AI29" s="5">
        <f>+AH29/E29</f>
        <v>42.142857142857146</v>
      </c>
      <c r="AJ29" s="6">
        <f>IF(F29="",0,$G$9)+IF(H29="",0,$G$9)+IF(J29="",0,$G$9)+IF(L29="",0,$G$9)+IF(N29="",0,$G$9)+IF(P29="",0,$G$9)+IF(R29="",0,$G$9)+IF(T29="",0,$G$9)+IF(V29="",0,$G$9)+IF(X29="",0,$G$9)+IF(Z29="",0,$G$9)+IF(AB29="",0,$G$9)+IF(AD29="",0,$G$9)+IF(AF29="",0,$G$9)</f>
        <v>63</v>
      </c>
      <c r="AK29" s="5">
        <f>AH29/AJ29</f>
        <v>4.6825396825396828</v>
      </c>
      <c r="AL29" s="7">
        <v>2</v>
      </c>
    </row>
    <row r="30" spans="1:38" x14ac:dyDescent="0.15">
      <c r="A30" s="78" t="s">
        <v>53</v>
      </c>
      <c r="B30" s="78" t="s">
        <v>28</v>
      </c>
      <c r="C30" s="90">
        <f>+G30+I30+K30+M30+O30+Q30+S30+U30+W30+Y30+AA30+AC30+AE30+AG30</f>
        <v>1028.75</v>
      </c>
      <c r="D30" s="72">
        <f>+C30/E30</f>
        <v>171.45833333333334</v>
      </c>
      <c r="E30" s="91">
        <f>COUNTA(F30,H30,J30,L30,N30,P30,R30,T30,V30,X30,Z30,AB30,AD30,AF30)</f>
        <v>6</v>
      </c>
      <c r="F30" s="41"/>
      <c r="G30" s="42"/>
      <c r="H30" s="41"/>
      <c r="I30" s="42"/>
      <c r="J30" s="41"/>
      <c r="K30" s="42"/>
      <c r="L30" s="41">
        <v>46</v>
      </c>
      <c r="M30" s="42">
        <v>165</v>
      </c>
      <c r="N30" s="97">
        <v>50</v>
      </c>
      <c r="O30" s="44">
        <v>152.5</v>
      </c>
      <c r="P30" s="41"/>
      <c r="Q30" s="42"/>
      <c r="R30" s="98"/>
      <c r="S30" s="42"/>
      <c r="T30" s="98">
        <v>49</v>
      </c>
      <c r="U30" s="42">
        <v>180</v>
      </c>
      <c r="V30" s="98"/>
      <c r="W30" s="42"/>
      <c r="X30" s="97">
        <v>44</v>
      </c>
      <c r="Y30" s="44">
        <v>162.5</v>
      </c>
      <c r="Z30" s="21">
        <v>42</v>
      </c>
      <c r="AA30" s="22">
        <v>200</v>
      </c>
      <c r="AB30" s="25"/>
      <c r="AC30" s="22"/>
      <c r="AD30" s="25">
        <v>45</v>
      </c>
      <c r="AE30" s="22">
        <v>168.75</v>
      </c>
      <c r="AF30" s="25"/>
      <c r="AG30" s="22"/>
      <c r="AH30" s="4">
        <f>F30+H30+J30+L30+N30+P30+R30+T30+V30+X30+Z30+AB30+AD30+AF30</f>
        <v>276</v>
      </c>
      <c r="AI30" s="5">
        <f>+AH30/E30</f>
        <v>46</v>
      </c>
      <c r="AJ30" s="6">
        <f>IF(F30="",0,$G$9)+IF(H30="",0,$G$9)+IF(J30="",0,$G$9)+IF(L30="",0,$G$9)+IF(N30="",0,$G$9)+IF(P30="",0,$G$9)+IF(R30="",0,$G$9)+IF(T30="",0,$G$9)+IF(V30="",0,$G$9)+IF(X30="",0,$G$9)+IF(Z30="",0,$G$9)+IF(AB30="",0,$G$9)+IF(AD30="",0,$G$9)+IF(AF30="",0,$G$9)</f>
        <v>54</v>
      </c>
      <c r="AK30" s="5">
        <f>AH30/AJ30</f>
        <v>5.1111111111111107</v>
      </c>
      <c r="AL30" s="7">
        <v>3</v>
      </c>
    </row>
    <row r="31" spans="1:38" x14ac:dyDescent="0.15">
      <c r="A31" s="96" t="s">
        <v>261</v>
      </c>
      <c r="B31" s="96" t="s">
        <v>257</v>
      </c>
      <c r="C31" s="90">
        <f>+G31+I31+K31+M31+O31+Q31+S31+U31+W31+Y31+AA31+AC31+AE31+AG31</f>
        <v>1346.25</v>
      </c>
      <c r="D31" s="72">
        <f>+C31/E31</f>
        <v>168.28125</v>
      </c>
      <c r="E31" s="91">
        <f>COUNTA(F31,H31,J31,L31,N31,P31,R31,T31,V31,X31,Z31,AB31,AD31,AF31)</f>
        <v>8</v>
      </c>
      <c r="F31" s="41"/>
      <c r="G31" s="42"/>
      <c r="H31" s="41"/>
      <c r="I31" s="42"/>
      <c r="J31" s="41"/>
      <c r="K31" s="42"/>
      <c r="L31" s="41"/>
      <c r="M31" s="42"/>
      <c r="N31" s="41"/>
      <c r="O31" s="42"/>
      <c r="P31" s="41"/>
      <c r="Q31" s="42"/>
      <c r="R31" s="97">
        <v>55</v>
      </c>
      <c r="S31" s="44">
        <v>162.5</v>
      </c>
      <c r="T31" s="98">
        <v>50</v>
      </c>
      <c r="U31" s="42">
        <v>170</v>
      </c>
      <c r="V31" s="97">
        <v>47</v>
      </c>
      <c r="W31" s="44">
        <v>165</v>
      </c>
      <c r="X31" s="71">
        <v>43</v>
      </c>
      <c r="Y31" s="44">
        <v>175</v>
      </c>
      <c r="Z31" s="21">
        <v>50</v>
      </c>
      <c r="AA31" s="22">
        <v>155</v>
      </c>
      <c r="AB31" s="25">
        <v>46</v>
      </c>
      <c r="AC31" s="22">
        <v>170</v>
      </c>
      <c r="AD31" s="25">
        <v>45</v>
      </c>
      <c r="AE31" s="22">
        <v>168.75</v>
      </c>
      <c r="AF31" s="25">
        <v>45</v>
      </c>
      <c r="AG31" s="22">
        <v>180</v>
      </c>
      <c r="AH31" s="4">
        <f>F31+H31+J31+L31+N31+P31+R31+T31+V31+X31+Z31+AB31+AD31+AF31</f>
        <v>381</v>
      </c>
      <c r="AI31" s="5">
        <f>+AH31/E31</f>
        <v>47.625</v>
      </c>
      <c r="AJ31" s="6">
        <f>IF(F31="",0,$G$9)+IF(H31="",0,$G$9)+IF(J31="",0,$G$9)+IF(L31="",0,$G$9)+IF(N31="",0,$G$9)+IF(P31="",0,$G$9)+IF(R31="",0,$G$9)+IF(T31="",0,$G$9)+IF(V31="",0,$G$9)+IF(X31="",0,$G$9)+IF(Z31="",0,$G$9)+IF(AB31="",0,$G$9)+IF(AD31="",0,$G$9)+IF(AF31="",0,$G$9)</f>
        <v>72</v>
      </c>
      <c r="AK31" s="5">
        <f>AH31/AJ31</f>
        <v>5.291666666666667</v>
      </c>
      <c r="AL31" s="7">
        <v>4</v>
      </c>
    </row>
    <row r="32" spans="1:38" x14ac:dyDescent="0.15">
      <c r="A32" s="78" t="s">
        <v>153</v>
      </c>
      <c r="B32" s="78" t="s">
        <v>154</v>
      </c>
      <c r="C32" s="90">
        <f>+G32+I32+K32+M32+O32+Q32+S32+U32+W32+Y32+AA32+AC32+AE32+AG32</f>
        <v>165</v>
      </c>
      <c r="D32" s="72">
        <f>+C32/E32</f>
        <v>165</v>
      </c>
      <c r="E32" s="91">
        <f>COUNTA(F32,H32,J32,L32,N32,P32,R32,T32,V32,X32,Z32,AB32,AD32,AF32)</f>
        <v>1</v>
      </c>
      <c r="F32" s="41"/>
      <c r="G32" s="42"/>
      <c r="H32" s="41">
        <v>48</v>
      </c>
      <c r="I32" s="42">
        <v>165</v>
      </c>
      <c r="J32" s="41"/>
      <c r="K32" s="42"/>
      <c r="L32" s="41"/>
      <c r="M32" s="42"/>
      <c r="N32" s="36"/>
      <c r="O32" s="42"/>
      <c r="P32" s="41"/>
      <c r="Q32" s="42"/>
      <c r="R32" s="98"/>
      <c r="S32" s="42"/>
      <c r="T32" s="98"/>
      <c r="U32" s="42"/>
      <c r="V32" s="98"/>
      <c r="W32" s="42"/>
      <c r="X32" s="41"/>
      <c r="Y32" s="42"/>
      <c r="Z32" s="21"/>
      <c r="AA32" s="22"/>
      <c r="AB32" s="25"/>
      <c r="AC32" s="22"/>
      <c r="AD32" s="25"/>
      <c r="AE32" s="22"/>
      <c r="AF32" s="25"/>
      <c r="AG32" s="22"/>
      <c r="AH32" s="4">
        <f>F32+H32+J32+L32+N32+P32+R32+T32+V32+X32+Z32+AB32+AD32+AF32</f>
        <v>48</v>
      </c>
      <c r="AI32" s="5">
        <f>+AH32/E32</f>
        <v>48</v>
      </c>
      <c r="AJ32" s="6">
        <f>IF(F32="",0,$G$9)+IF(H32="",0,$G$9)+IF(J32="",0,$G$9)+IF(L32="",0,$G$9)+IF(N32="",0,$G$9)+IF(P32="",0,$G$9)+IF(R32="",0,$G$9)+IF(T32="",0,$G$9)+IF(V32="",0,$G$9)+IF(X32="",0,$G$9)+IF(Z32="",0,$G$9)+IF(AB32="",0,$G$9)+IF(AD32="",0,$G$9)+IF(AF32="",0,$G$9)</f>
        <v>9</v>
      </c>
      <c r="AK32" s="5">
        <f>AH32/AJ32</f>
        <v>5.333333333333333</v>
      </c>
      <c r="AL32" s="7">
        <v>5</v>
      </c>
    </row>
    <row r="33" spans="1:38" x14ac:dyDescent="0.15">
      <c r="A33" s="78" t="s">
        <v>18</v>
      </c>
      <c r="B33" s="78" t="s">
        <v>17</v>
      </c>
      <c r="C33" s="90">
        <f>+G33+I33+K33+M33+O33+Q33+S33+U33+W33+Y33+AA33+AC33+AE33+AG33</f>
        <v>2216.25</v>
      </c>
      <c r="D33" s="72">
        <f>+C33/E33</f>
        <v>170.48076923076923</v>
      </c>
      <c r="E33" s="91">
        <f>COUNTA(F33,H33,J33,L33,N33,P33,R33,T33,V33,X33,Z33,AB33,AD33,AF33)</f>
        <v>13</v>
      </c>
      <c r="F33" s="41"/>
      <c r="G33" s="42"/>
      <c r="H33" s="41">
        <v>56</v>
      </c>
      <c r="I33" s="42">
        <v>155</v>
      </c>
      <c r="J33" s="41">
        <v>53</v>
      </c>
      <c r="K33" s="42">
        <v>165</v>
      </c>
      <c r="L33" s="41">
        <v>55</v>
      </c>
      <c r="M33" s="42">
        <v>150</v>
      </c>
      <c r="N33" s="99">
        <v>46</v>
      </c>
      <c r="O33" s="44">
        <v>165</v>
      </c>
      <c r="P33" s="97">
        <v>46</v>
      </c>
      <c r="Q33" s="44">
        <v>165</v>
      </c>
      <c r="R33" s="97">
        <v>59</v>
      </c>
      <c r="S33" s="44">
        <v>150</v>
      </c>
      <c r="T33" s="98">
        <v>42</v>
      </c>
      <c r="U33" s="42">
        <v>200</v>
      </c>
      <c r="V33" s="97">
        <v>47</v>
      </c>
      <c r="W33" s="44">
        <v>165</v>
      </c>
      <c r="X33" s="97">
        <v>38</v>
      </c>
      <c r="Y33" s="44">
        <v>200</v>
      </c>
      <c r="Z33" s="21">
        <v>45</v>
      </c>
      <c r="AA33" s="22">
        <v>167.5</v>
      </c>
      <c r="AB33" s="25">
        <v>49</v>
      </c>
      <c r="AC33" s="22">
        <v>165</v>
      </c>
      <c r="AD33" s="25">
        <v>45</v>
      </c>
      <c r="AE33" s="22">
        <v>168.75</v>
      </c>
      <c r="AF33" s="25">
        <v>43</v>
      </c>
      <c r="AG33" s="22">
        <v>200</v>
      </c>
      <c r="AH33" s="4">
        <f>F33+H33+J33+L33+N33+P33+R33+T33+V33+X33+Z33+AB33+AD33+AF33</f>
        <v>624</v>
      </c>
      <c r="AI33" s="5">
        <f>+AH33/E33</f>
        <v>48</v>
      </c>
      <c r="AJ33" s="6">
        <f>IF(F33="",0,$G$9)+IF(H33="",0,$G$9)+IF(J33="",0,$G$9)+IF(L33="",0,$G$9)+IF(N33="",0,$G$9)+IF(P33="",0,$G$9)+IF(R33="",0,$G$9)+IF(T33="",0,$G$9)+IF(V33="",0,$G$9)+IF(X33="",0,$G$9)+IF(Z33="",0,$G$9)+IF(AB33="",0,$G$9)+IF(AD33="",0,$G$9)+IF(AF33="",0,$G$9)</f>
        <v>117</v>
      </c>
      <c r="AK33" s="5">
        <f>AH33/AJ33</f>
        <v>5.333333333333333</v>
      </c>
      <c r="AL33" s="7">
        <v>6</v>
      </c>
    </row>
    <row r="34" spans="1:38" x14ac:dyDescent="0.15">
      <c r="A34" s="67" t="s">
        <v>43</v>
      </c>
      <c r="B34" s="67" t="s">
        <v>44</v>
      </c>
      <c r="C34" s="90">
        <f>+G34+I34+K34+M34+O34+Q34+S34+U34+W34+Y34+AA34+AC34+AE34+AG34</f>
        <v>1005</v>
      </c>
      <c r="D34" s="72">
        <f>+C34/E34</f>
        <v>167.5</v>
      </c>
      <c r="E34" s="91">
        <f>COUNTA(F34,H34,J34,L34,N34,P34,R34,T34,V34,X34,Z34,AB34,AD34,AF34)</f>
        <v>6</v>
      </c>
      <c r="F34" s="41"/>
      <c r="G34" s="42"/>
      <c r="H34" s="41">
        <v>40</v>
      </c>
      <c r="I34" s="42">
        <v>200</v>
      </c>
      <c r="J34" s="41">
        <v>70</v>
      </c>
      <c r="K34" s="42">
        <v>132.5</v>
      </c>
      <c r="L34" s="41">
        <v>42</v>
      </c>
      <c r="M34" s="42">
        <v>170</v>
      </c>
      <c r="N34" s="41"/>
      <c r="O34" s="42"/>
      <c r="P34" s="71">
        <v>45</v>
      </c>
      <c r="Q34" s="44">
        <v>170</v>
      </c>
      <c r="R34" s="98"/>
      <c r="S34" s="42"/>
      <c r="T34" s="98"/>
      <c r="U34" s="42"/>
      <c r="V34" s="71">
        <v>49</v>
      </c>
      <c r="W34" s="44">
        <v>152.5</v>
      </c>
      <c r="X34" s="41"/>
      <c r="Y34" s="42"/>
      <c r="Z34" s="21">
        <v>43</v>
      </c>
      <c r="AA34" s="22">
        <v>180</v>
      </c>
      <c r="AB34" s="25"/>
      <c r="AC34" s="22"/>
      <c r="AD34" s="25"/>
      <c r="AE34" s="22"/>
      <c r="AF34" s="25"/>
      <c r="AG34" s="22"/>
      <c r="AH34" s="4">
        <f>F34+H34+J34+L34+N34+P34+R34+T34+V34+X34+Z34+AB34+AD34+AF34</f>
        <v>289</v>
      </c>
      <c r="AI34" s="5">
        <f>+AH34/E34</f>
        <v>48.166666666666664</v>
      </c>
      <c r="AJ34" s="6">
        <f>IF(F34="",0,$G$9)+IF(H34="",0,$G$9)+IF(J34="",0,$G$9)+IF(L34="",0,$G$9)+IF(N34="",0,$G$9)+IF(P34="",0,$G$9)+IF(R34="",0,$G$9)+IF(T34="",0,$G$9)+IF(V34="",0,$G$9)+IF(X34="",0,$G$9)+IF(Z34="",0,$G$9)+IF(AB34="",0,$G$9)+IF(AD34="",0,$G$9)+IF(AF34="",0,$G$9)</f>
        <v>54</v>
      </c>
      <c r="AK34" s="5">
        <f>AH34/AJ34</f>
        <v>5.3518518518518521</v>
      </c>
      <c r="AL34" s="7">
        <v>7</v>
      </c>
    </row>
    <row r="35" spans="1:38" x14ac:dyDescent="0.15">
      <c r="A35" s="78" t="s">
        <v>18</v>
      </c>
      <c r="B35" s="78" t="s">
        <v>155</v>
      </c>
      <c r="C35" s="90">
        <f>+G35+I35+K35+M35+O35+Q35+S35+U35+W35+Y35+AA35+AC35+AE35+AG35</f>
        <v>2108.75</v>
      </c>
      <c r="D35" s="72">
        <f>+C35/E35</f>
        <v>162.21153846153845</v>
      </c>
      <c r="E35" s="91">
        <f>COUNTA(F35,H35,J35,L35,N35,P35,R35,T35,V35,X35,Z35,AB35,AD35,AF35)</f>
        <v>13</v>
      </c>
      <c r="F35" s="41"/>
      <c r="G35" s="42"/>
      <c r="H35" s="41">
        <v>57</v>
      </c>
      <c r="I35" s="42">
        <v>150</v>
      </c>
      <c r="J35" s="41">
        <v>50</v>
      </c>
      <c r="K35" s="42">
        <v>170</v>
      </c>
      <c r="L35" s="41">
        <v>48</v>
      </c>
      <c r="M35" s="42">
        <v>160</v>
      </c>
      <c r="N35" s="71">
        <v>43</v>
      </c>
      <c r="O35" s="44">
        <v>175</v>
      </c>
      <c r="P35" s="97">
        <v>51</v>
      </c>
      <c r="Q35" s="44">
        <v>155</v>
      </c>
      <c r="R35" s="97">
        <v>57</v>
      </c>
      <c r="S35" s="44">
        <v>155</v>
      </c>
      <c r="T35" s="98">
        <v>51</v>
      </c>
      <c r="U35" s="42">
        <v>162.5</v>
      </c>
      <c r="V35" s="71">
        <v>49</v>
      </c>
      <c r="W35" s="44">
        <v>152.5</v>
      </c>
      <c r="X35" s="97">
        <v>45</v>
      </c>
      <c r="Y35" s="44">
        <v>155</v>
      </c>
      <c r="Z35" s="21">
        <v>50</v>
      </c>
      <c r="AA35" s="22">
        <v>155</v>
      </c>
      <c r="AB35" s="25">
        <v>43</v>
      </c>
      <c r="AC35" s="22">
        <v>180</v>
      </c>
      <c r="AD35" s="25">
        <v>45</v>
      </c>
      <c r="AE35" s="22">
        <v>168.75</v>
      </c>
      <c r="AF35" s="25">
        <v>46</v>
      </c>
      <c r="AG35" s="22">
        <v>170</v>
      </c>
      <c r="AH35" s="4">
        <f>F35+H35+J35+L35+N35+P35+R35+T35+V35+X35+Z35+AB35+AD35+AF35</f>
        <v>635</v>
      </c>
      <c r="AI35" s="5">
        <f>+AH35/E35</f>
        <v>48.846153846153847</v>
      </c>
      <c r="AJ35" s="6">
        <f>IF(F35="",0,$G$9)+IF(H35="",0,$G$9)+IF(J35="",0,$G$9)+IF(L35="",0,$G$9)+IF(N35="",0,$G$9)+IF(P35="",0,$G$9)+IF(R35="",0,$G$9)+IF(T35="",0,$G$9)+IF(V35="",0,$G$9)+IF(X35="",0,$G$9)+IF(Z35="",0,$G$9)+IF(AB35="",0,$G$9)+IF(AD35="",0,$G$9)+IF(AF35="",0,$G$9)</f>
        <v>117</v>
      </c>
      <c r="AK35" s="5">
        <f>AH35/AJ35</f>
        <v>5.4273504273504276</v>
      </c>
      <c r="AL35" s="7">
        <v>8</v>
      </c>
    </row>
    <row r="36" spans="1:38" x14ac:dyDescent="0.15">
      <c r="A36" s="78" t="s">
        <v>48</v>
      </c>
      <c r="B36" s="78" t="s">
        <v>49</v>
      </c>
      <c r="C36" s="90">
        <f>+G36+I36+K36+M36+O36+Q36+S36+U36+W36+Y36+AA36+AC36+AE36+AG36</f>
        <v>320</v>
      </c>
      <c r="D36" s="72">
        <f>+C36/E36</f>
        <v>160</v>
      </c>
      <c r="E36" s="91">
        <f>COUNTA(F36,H36,J36,L36,N36,P36,R36,T36,V36,X36,Z36,AB36,AD36,AF36)</f>
        <v>2</v>
      </c>
      <c r="F36" s="41"/>
      <c r="G36" s="42"/>
      <c r="H36" s="41">
        <v>46</v>
      </c>
      <c r="I36" s="42">
        <v>170</v>
      </c>
      <c r="J36" s="41"/>
      <c r="K36" s="42"/>
      <c r="L36" s="41"/>
      <c r="M36" s="42"/>
      <c r="N36" s="36"/>
      <c r="O36" s="42"/>
      <c r="P36" s="71">
        <v>52</v>
      </c>
      <c r="Q36" s="44">
        <v>150</v>
      </c>
      <c r="R36" s="98"/>
      <c r="S36" s="42"/>
      <c r="T36" s="98"/>
      <c r="U36" s="42"/>
      <c r="V36" s="98"/>
      <c r="W36" s="42"/>
      <c r="X36" s="41"/>
      <c r="Y36" s="42"/>
      <c r="Z36" s="21"/>
      <c r="AA36" s="22"/>
      <c r="AB36" s="25"/>
      <c r="AC36" s="22"/>
      <c r="AD36" s="25"/>
      <c r="AE36" s="22"/>
      <c r="AF36" s="25"/>
      <c r="AG36" s="22"/>
      <c r="AH36" s="4">
        <f>F36+H36+J36+L36+N36+P36+R36+T36+V36+X36+Z36+AB36+AD36+AF36</f>
        <v>98</v>
      </c>
      <c r="AI36" s="5">
        <f>+AH36/E36</f>
        <v>49</v>
      </c>
      <c r="AJ36" s="6">
        <f>IF(F36="",0,$G$9)+IF(H36="",0,$G$9)+IF(J36="",0,$G$9)+IF(L36="",0,$G$9)+IF(N36="",0,$G$9)+IF(P36="",0,$G$9)+IF(R36="",0,$G$9)+IF(T36="",0,$G$9)+IF(V36="",0,$G$9)+IF(X36="",0,$G$9)+IF(Z36="",0,$G$9)+IF(AB36="",0,$G$9)+IF(AD36="",0,$G$9)+IF(AF36="",0,$G$9)</f>
        <v>18</v>
      </c>
      <c r="AK36" s="5">
        <f>AH36/AJ36</f>
        <v>5.4444444444444446</v>
      </c>
      <c r="AL36" s="7">
        <v>9</v>
      </c>
    </row>
    <row r="37" spans="1:38" x14ac:dyDescent="0.15">
      <c r="A37" s="136" t="s">
        <v>305</v>
      </c>
      <c r="B37" s="136" t="s">
        <v>16</v>
      </c>
      <c r="C37" s="90">
        <f>+G37+I37+K37+M37+O37+Q37+S37+U37+W37+Y37+AA37+AC37+AE37+AG37</f>
        <v>142.5</v>
      </c>
      <c r="D37" s="72">
        <f>+C37/E37</f>
        <v>142.5</v>
      </c>
      <c r="E37" s="91">
        <f>COUNTA(F37,H37,J37,L37,N37,P37,R37,T37,V37,X37,Z37,AB37,AD37,AF37)</f>
        <v>1</v>
      </c>
      <c r="F37" s="41"/>
      <c r="G37" s="42"/>
      <c r="H37" s="41"/>
      <c r="I37" s="42"/>
      <c r="J37" s="41"/>
      <c r="K37" s="42"/>
      <c r="L37" s="41"/>
      <c r="M37" s="42"/>
      <c r="N37" s="36"/>
      <c r="O37" s="42"/>
      <c r="P37" s="41"/>
      <c r="Q37" s="42"/>
      <c r="R37" s="98"/>
      <c r="S37" s="42"/>
      <c r="T37" s="98"/>
      <c r="U37" s="42"/>
      <c r="V37" s="98"/>
      <c r="W37" s="42"/>
      <c r="X37" s="41"/>
      <c r="Y37" s="42"/>
      <c r="Z37" s="21">
        <v>52</v>
      </c>
      <c r="AA37" s="22">
        <v>142.5</v>
      </c>
      <c r="AB37" s="25"/>
      <c r="AC37" s="22"/>
      <c r="AD37" s="25"/>
      <c r="AE37" s="22"/>
      <c r="AF37" s="25"/>
      <c r="AG37" s="22"/>
      <c r="AH37" s="4">
        <f>F37+H37+J37+L37+N37+P37+R37+T37+V37+X37+Z37+AB37+AD37+AF37</f>
        <v>52</v>
      </c>
      <c r="AI37" s="5">
        <f>+AH37/E37</f>
        <v>52</v>
      </c>
      <c r="AJ37" s="6">
        <f>IF(F37="",0,$G$9)+IF(H37="",0,$G$9)+IF(J37="",0,$G$9)+IF(L37="",0,$G$9)+IF(N37="",0,$G$9)+IF(P37="",0,$G$9)+IF(R37="",0,$G$9)+IF(T37="",0,$G$9)+IF(V37="",0,$G$9)+IF(X37="",0,$G$9)+IF(Z37="",0,$G$9)+IF(AB37="",0,$G$9)+IF(AD37="",0,$G$9)+IF(AF37="",0,$G$9)</f>
        <v>9</v>
      </c>
      <c r="AK37" s="5">
        <f>AH37/AJ37</f>
        <v>5.7777777777777777</v>
      </c>
      <c r="AL37" s="7">
        <v>10</v>
      </c>
    </row>
    <row r="38" spans="1:38" x14ac:dyDescent="0.15">
      <c r="A38" s="78" t="s">
        <v>47</v>
      </c>
      <c r="B38" s="78" t="s">
        <v>317</v>
      </c>
      <c r="C38" s="90">
        <f>+G38+I38+K38+M38+O38+Q38+S38+U38+W38+Y38+AA38+AC38+AE38+AG38</f>
        <v>150</v>
      </c>
      <c r="D38" s="72">
        <f>+C38/E38</f>
        <v>150</v>
      </c>
      <c r="E38" s="91">
        <f>COUNTA(F38,H38,J38,L38,N38,P38,R38,T38,V38,X38,Z38,AB38,AD38,AF38)</f>
        <v>1</v>
      </c>
      <c r="F38" s="41"/>
      <c r="G38" s="42"/>
      <c r="H38" s="41"/>
      <c r="I38" s="42"/>
      <c r="J38" s="41"/>
      <c r="K38" s="42"/>
      <c r="L38" s="41"/>
      <c r="M38" s="42"/>
      <c r="N38" s="36"/>
      <c r="O38" s="42"/>
      <c r="P38" s="41"/>
      <c r="Q38" s="42"/>
      <c r="R38" s="98"/>
      <c r="S38" s="42"/>
      <c r="T38" s="98"/>
      <c r="U38" s="42"/>
      <c r="V38" s="98"/>
      <c r="W38" s="42"/>
      <c r="X38" s="41"/>
      <c r="Y38" s="42"/>
      <c r="Z38" s="21"/>
      <c r="AA38" s="22"/>
      <c r="AB38" s="25"/>
      <c r="AC38" s="22"/>
      <c r="AD38" s="25">
        <v>52</v>
      </c>
      <c r="AE38" s="22">
        <v>150</v>
      </c>
      <c r="AF38" s="25"/>
      <c r="AG38" s="22"/>
      <c r="AH38" s="4">
        <f>F38+H38+J38+L38+N38+P38+R38+T38+V38+X38+Z38+AB38+AD38+AF38</f>
        <v>52</v>
      </c>
      <c r="AI38" s="5">
        <f>+AH38/E38</f>
        <v>52</v>
      </c>
      <c r="AJ38" s="6">
        <f>IF(F38="",0,$G$9)+IF(H38="",0,$G$9)+IF(J38="",0,$G$9)+IF(L38="",0,$G$9)+IF(N38="",0,$G$9)+IF(P38="",0,$G$9)+IF(R38="",0,$G$9)+IF(T38="",0,$G$9)+IF(V38="",0,$G$9)+IF(X38="",0,$G$9)+IF(Z38="",0,$G$9)+IF(AB38="",0,$G$9)+IF(AD38="",0,$G$9)+IF(AF38="",0,$G$9)</f>
        <v>9</v>
      </c>
      <c r="AK38" s="5">
        <f>AH38/AJ38</f>
        <v>5.7777777777777777</v>
      </c>
      <c r="AL38" s="7">
        <v>11</v>
      </c>
    </row>
    <row r="39" spans="1:38" x14ac:dyDescent="0.15">
      <c r="A39" s="96" t="s">
        <v>255</v>
      </c>
      <c r="B39" s="96" t="s">
        <v>256</v>
      </c>
      <c r="C39" s="90">
        <f>+G39+I39+K39+M39+O39+Q39+S39+U39+W39+Y39+AA39+AC39+AE39+AG39</f>
        <v>472.5</v>
      </c>
      <c r="D39" s="72">
        <f>+C39/E39</f>
        <v>157.5</v>
      </c>
      <c r="E39" s="91">
        <f>COUNTA(F39,H39,J39,L39,N39,P39,R39,T39,V39,X39,Z39,AB39,AD39,AF39)</f>
        <v>3</v>
      </c>
      <c r="F39" s="41"/>
      <c r="G39" s="42"/>
      <c r="H39" s="41"/>
      <c r="I39" s="42"/>
      <c r="J39" s="41"/>
      <c r="K39" s="42"/>
      <c r="L39" s="41"/>
      <c r="M39" s="42"/>
      <c r="N39" s="36"/>
      <c r="O39" s="42"/>
      <c r="P39" s="41"/>
      <c r="Q39" s="42"/>
      <c r="R39" s="97">
        <v>55</v>
      </c>
      <c r="S39" s="44">
        <v>162.5</v>
      </c>
      <c r="T39" s="98">
        <v>56</v>
      </c>
      <c r="U39" s="42">
        <v>145</v>
      </c>
      <c r="V39" s="97">
        <v>47</v>
      </c>
      <c r="W39" s="44">
        <v>165</v>
      </c>
      <c r="X39" s="41"/>
      <c r="Y39" s="42"/>
      <c r="Z39" s="21"/>
      <c r="AA39" s="22"/>
      <c r="AB39" s="25"/>
      <c r="AC39" s="22"/>
      <c r="AD39" s="25"/>
      <c r="AE39" s="22"/>
      <c r="AF39" s="25"/>
      <c r="AG39" s="22"/>
      <c r="AH39" s="4">
        <f>F39+H39+J39+L39+N39+P39+R39+T39+V39+X39+Z39+AB39+AD39+AF39</f>
        <v>158</v>
      </c>
      <c r="AI39" s="5">
        <f>+AH39/E39</f>
        <v>52.666666666666664</v>
      </c>
      <c r="AJ39" s="6">
        <f>IF(F39="",0,$G$9)+IF(H39="",0,$G$9)+IF(J39="",0,$G$9)+IF(L39="",0,$G$9)+IF(N39="",0,$G$9)+IF(P39="",0,$G$9)+IF(R39="",0,$G$9)+IF(T39="",0,$G$9)+IF(V39="",0,$G$9)+IF(X39="",0,$G$9)+IF(Z39="",0,$G$9)+IF(AB39="",0,$G$9)+IF(AD39="",0,$G$9)+IF(AF39="",0,$G$9)</f>
        <v>27</v>
      </c>
      <c r="AK39" s="5">
        <f>AH39/AJ39</f>
        <v>5.8518518518518521</v>
      </c>
      <c r="AL39" s="7">
        <v>12</v>
      </c>
    </row>
    <row r="40" spans="1:38" x14ac:dyDescent="0.15">
      <c r="A40" s="78" t="s">
        <v>45</v>
      </c>
      <c r="B40" s="78" t="s">
        <v>46</v>
      </c>
      <c r="C40" s="90">
        <f>+G40+I40+K40+M40+O40+Q40+S40+U40+W40+Y40+AA40+AC40+AE40+AG40</f>
        <v>160</v>
      </c>
      <c r="D40" s="72">
        <f>+C40/E40</f>
        <v>160</v>
      </c>
      <c r="E40" s="91">
        <f>COUNTA(F40,H40,J40,L40,N40,P40,R40,T40,V40,X40,Z40,AB40,AD40,AF40)</f>
        <v>1</v>
      </c>
      <c r="F40" s="41"/>
      <c r="G40" s="42"/>
      <c r="H40" s="41">
        <v>53</v>
      </c>
      <c r="I40" s="42">
        <v>160</v>
      </c>
      <c r="J40" s="41"/>
      <c r="K40" s="42"/>
      <c r="L40" s="41"/>
      <c r="M40" s="42"/>
      <c r="N40" s="41"/>
      <c r="O40" s="42"/>
      <c r="P40" s="41"/>
      <c r="Q40" s="42"/>
      <c r="R40" s="98"/>
      <c r="S40" s="42"/>
      <c r="T40" s="98"/>
      <c r="U40" s="42"/>
      <c r="V40" s="98"/>
      <c r="W40" s="42"/>
      <c r="X40" s="41"/>
      <c r="Y40" s="41"/>
      <c r="Z40" s="21"/>
      <c r="AA40" s="22"/>
      <c r="AB40" s="25"/>
      <c r="AC40" s="22"/>
      <c r="AD40" s="25"/>
      <c r="AE40" s="22"/>
      <c r="AF40" s="25"/>
      <c r="AG40" s="22"/>
      <c r="AH40" s="4">
        <f>F40+H40+J40+L40+N40+P40+R40+T40+V40+X40+Z40+AB40+AD40+AF40</f>
        <v>53</v>
      </c>
      <c r="AI40" s="5">
        <f>+AH40/E40</f>
        <v>53</v>
      </c>
      <c r="AJ40" s="6">
        <f>IF(F40="",0,$G$9)+IF(H40="",0,$G$9)+IF(J40="",0,$G$9)+IF(L40="",0,$G$9)+IF(N40="",0,$G$9)+IF(P40="",0,$G$9)+IF(R40="",0,$G$9)+IF(T40="",0,$G$9)+IF(V40="",0,$G$9)+IF(X40="",0,$G$9)+IF(Z40="",0,$G$9)+IF(AB40="",0,$G$9)+IF(AD40="",0,$G$9)+IF(AF40="",0,$G$9)</f>
        <v>9</v>
      </c>
      <c r="AK40" s="5">
        <f>AH40/AJ40</f>
        <v>5.8888888888888893</v>
      </c>
      <c r="AL40" s="7">
        <v>13</v>
      </c>
    </row>
    <row r="41" spans="1:38" x14ac:dyDescent="0.15">
      <c r="A41" s="78" t="s">
        <v>26</v>
      </c>
      <c r="B41" s="78" t="s">
        <v>32</v>
      </c>
      <c r="C41" s="90">
        <f>+G41+I41+K41+M41+O41+Q41+S41+U41+W41+Y41+AA41+AC41+AE41+AG41</f>
        <v>1090</v>
      </c>
      <c r="D41" s="72">
        <f>+C41/E41</f>
        <v>155.71428571428572</v>
      </c>
      <c r="E41" s="91">
        <f>COUNTA(F41,H41,J41,L41,N41,P41,R41,T41,V41,X41,Z41,AB41,AD41,AF41)</f>
        <v>7</v>
      </c>
      <c r="F41" s="41"/>
      <c r="G41" s="42"/>
      <c r="H41" s="41">
        <v>60</v>
      </c>
      <c r="I41" s="42">
        <v>140</v>
      </c>
      <c r="J41" s="41"/>
      <c r="K41" s="42"/>
      <c r="L41" s="41">
        <v>53</v>
      </c>
      <c r="M41" s="42">
        <v>155</v>
      </c>
      <c r="N41" s="36"/>
      <c r="O41" s="42"/>
      <c r="P41" s="41"/>
      <c r="Q41" s="42"/>
      <c r="R41" s="97">
        <v>54</v>
      </c>
      <c r="S41" s="44">
        <v>170</v>
      </c>
      <c r="T41" s="98">
        <v>51</v>
      </c>
      <c r="U41" s="42">
        <v>162.5</v>
      </c>
      <c r="V41" s="98"/>
      <c r="W41" s="42"/>
      <c r="X41" s="71">
        <v>43</v>
      </c>
      <c r="Y41" s="44">
        <v>175</v>
      </c>
      <c r="Z41" s="21">
        <v>52</v>
      </c>
      <c r="AA41" s="22">
        <v>142.5</v>
      </c>
      <c r="AB41" s="25">
        <v>59</v>
      </c>
      <c r="AC41" s="22">
        <v>145</v>
      </c>
      <c r="AD41" s="25"/>
      <c r="AE41" s="22"/>
      <c r="AF41" s="25"/>
      <c r="AG41" s="22"/>
      <c r="AH41" s="4">
        <f>F41+H41+J41+L41+N41+P41+R41+T41+V41+X41+Z41+AB41+AD41+AF41</f>
        <v>372</v>
      </c>
      <c r="AI41" s="5">
        <f>+AH41/E41</f>
        <v>53.142857142857146</v>
      </c>
      <c r="AJ41" s="6">
        <f>IF(F41="",0,$G$9)+IF(H41="",0,$G$9)+IF(J41="",0,$G$9)+IF(L41="",0,$G$9)+IF(N41="",0,$G$9)+IF(P41="",0,$G$9)+IF(R41="",0,$G$9)+IF(T41="",0,$G$9)+IF(V41="",0,$G$9)+IF(X41="",0,$G$9)+IF(Z41="",0,$G$9)+IF(AB41="",0,$G$9)+IF(AD41="",0,$G$9)+IF(AF41="",0,$G$9)</f>
        <v>63</v>
      </c>
      <c r="AK41" s="5">
        <f>AH41/AJ41</f>
        <v>5.9047619047619051</v>
      </c>
      <c r="AL41" s="7">
        <v>14</v>
      </c>
    </row>
    <row r="42" spans="1:38" x14ac:dyDescent="0.15">
      <c r="A42" s="78" t="s">
        <v>28</v>
      </c>
      <c r="B42" s="78" t="s">
        <v>82</v>
      </c>
      <c r="C42" s="90">
        <f>+G42+I42+K42+M42+O42+Q42+S42+U42+W42+Y42+AA42+AC42+AE42+AG42</f>
        <v>1647.5</v>
      </c>
      <c r="D42" s="72">
        <f>+C42/E42</f>
        <v>149.77272727272728</v>
      </c>
      <c r="E42" s="91">
        <f>COUNTA(F42,H42,J42,L42,N42,P42,R42,T42,V42,X42,Z42,AB42,AD42,AF42)</f>
        <v>11</v>
      </c>
      <c r="F42" s="41"/>
      <c r="G42" s="42"/>
      <c r="H42" s="41"/>
      <c r="I42" s="42"/>
      <c r="J42" s="41"/>
      <c r="K42" s="42"/>
      <c r="L42" s="41">
        <v>59</v>
      </c>
      <c r="M42" s="42">
        <v>140</v>
      </c>
      <c r="N42" s="97">
        <v>47</v>
      </c>
      <c r="O42" s="44">
        <v>160</v>
      </c>
      <c r="P42" s="97">
        <v>60</v>
      </c>
      <c r="Q42" s="44">
        <v>145</v>
      </c>
      <c r="R42" s="97">
        <v>62</v>
      </c>
      <c r="S42" s="44">
        <v>145</v>
      </c>
      <c r="T42" s="98">
        <v>55</v>
      </c>
      <c r="U42" s="42">
        <v>150</v>
      </c>
      <c r="V42" s="97">
        <v>55</v>
      </c>
      <c r="W42" s="44">
        <v>135</v>
      </c>
      <c r="X42" s="97">
        <v>44</v>
      </c>
      <c r="Y42" s="44">
        <v>162.5</v>
      </c>
      <c r="Z42" s="21">
        <v>57</v>
      </c>
      <c r="AA42" s="22">
        <v>130</v>
      </c>
      <c r="AB42" s="25">
        <v>55</v>
      </c>
      <c r="AC42" s="22">
        <v>160</v>
      </c>
      <c r="AD42" s="25">
        <v>50</v>
      </c>
      <c r="AE42" s="22">
        <v>155</v>
      </c>
      <c r="AF42" s="25">
        <v>47</v>
      </c>
      <c r="AG42" s="22">
        <v>165</v>
      </c>
      <c r="AH42" s="4">
        <f>F42+H42+J42+L42+N42+P42+R42+T42+V42+X42+Z42+AB42+AD42+AF42</f>
        <v>591</v>
      </c>
      <c r="AI42" s="5">
        <f>+AH42/E42</f>
        <v>53.727272727272727</v>
      </c>
      <c r="AJ42" s="6">
        <f>IF(F42="",0,$G$9)+IF(H42="",0,$G$9)+IF(J42="",0,$G$9)+IF(L42="",0,$G$9)+IF(N42="",0,$G$9)+IF(P42="",0,$G$9)+IF(R42="",0,$G$9)+IF(T42="",0,$G$9)+IF(V42="",0,$G$9)+IF(X42="",0,$G$9)+IF(Z42="",0,$G$9)+IF(AB42="",0,$G$9)+IF(AD42="",0,$G$9)+IF(AF42="",0,$G$9)</f>
        <v>99</v>
      </c>
      <c r="AK42" s="5">
        <f>AH42/AJ42</f>
        <v>5.9696969696969697</v>
      </c>
      <c r="AL42" s="7">
        <v>15</v>
      </c>
    </row>
    <row r="43" spans="1:38" x14ac:dyDescent="0.15">
      <c r="A43" s="80" t="s">
        <v>128</v>
      </c>
      <c r="B43" s="80" t="s">
        <v>269</v>
      </c>
      <c r="C43" s="90">
        <f>+G43+I43+K43+M43+O43+Q43+S43+U43+W43+Y43+AA43+AC43+AE43+AG43</f>
        <v>140</v>
      </c>
      <c r="D43" s="72">
        <f>+C43/E43</f>
        <v>140</v>
      </c>
      <c r="E43" s="91">
        <f>COUNTA(F43,H43,J43,L43,N43,P43,R43,T43,V43,X43,Z43,AB43,AD43,AF43)</f>
        <v>1</v>
      </c>
      <c r="F43" s="41"/>
      <c r="G43" s="42"/>
      <c r="H43" s="41"/>
      <c r="I43" s="42"/>
      <c r="J43" s="41"/>
      <c r="K43" s="42"/>
      <c r="L43" s="41"/>
      <c r="M43" s="42"/>
      <c r="N43" s="99"/>
      <c r="O43" s="44"/>
      <c r="P43" s="97"/>
      <c r="Q43" s="44"/>
      <c r="R43" s="97"/>
      <c r="S43" s="44"/>
      <c r="T43" s="98"/>
      <c r="U43" s="42"/>
      <c r="V43" s="97"/>
      <c r="W43" s="44"/>
      <c r="X43" s="71">
        <v>54</v>
      </c>
      <c r="Y43" s="44">
        <v>140</v>
      </c>
      <c r="Z43" s="21"/>
      <c r="AA43" s="22"/>
      <c r="AB43" s="25"/>
      <c r="AC43" s="22"/>
      <c r="AD43" s="25"/>
      <c r="AE43" s="22"/>
      <c r="AF43" s="25"/>
      <c r="AG43" s="22"/>
      <c r="AH43" s="4">
        <f>F43+H43+J43+L43+N43+P43+R43+T43+V43+X43+Z43+AB43+AD43+AF43</f>
        <v>54</v>
      </c>
      <c r="AI43" s="5">
        <f>+AH43/E43</f>
        <v>54</v>
      </c>
      <c r="AJ43" s="6">
        <f>IF(F43="",0,$G$9)+IF(H43="",0,$G$9)+IF(J43="",0,$G$9)+IF(L43="",0,$G$9)+IF(N43="",0,$G$9)+IF(P43="",0,$G$9)+IF(R43="",0,$G$9)+IF(T43="",0,$G$9)+IF(V43="",0,$G$9)+IF(X43="",0,$G$9)+IF(Z43="",0,$G$9)+IF(AB43="",0,$G$9)+IF(AD43="",0,$G$9)+IF(AF43="",0,$G$9)</f>
        <v>9</v>
      </c>
      <c r="AK43" s="5">
        <f>AH43/AJ43</f>
        <v>6</v>
      </c>
      <c r="AL43" s="7">
        <v>16</v>
      </c>
    </row>
    <row r="44" spans="1:38" x14ac:dyDescent="0.15">
      <c r="A44" s="96" t="s">
        <v>270</v>
      </c>
      <c r="B44" s="96" t="s">
        <v>271</v>
      </c>
      <c r="C44" s="90">
        <f>+G44+I44+K44+M44+O44+Q44+S44+U44+W44+Y44+AA44+AC44+AE44+AG44</f>
        <v>140</v>
      </c>
      <c r="D44" s="72">
        <f>+C44/E44</f>
        <v>140</v>
      </c>
      <c r="E44" s="91">
        <f>COUNTA(F44,H44,J44,L44,N44,P44,R44,T44,V44,X44,Z44,AB44,AD44,AF44)</f>
        <v>1</v>
      </c>
      <c r="F44" s="41"/>
      <c r="G44" s="42"/>
      <c r="H44" s="41"/>
      <c r="I44" s="42"/>
      <c r="J44" s="41"/>
      <c r="K44" s="42"/>
      <c r="L44" s="41"/>
      <c r="M44" s="42"/>
      <c r="N44" s="99"/>
      <c r="O44" s="44"/>
      <c r="P44" s="97"/>
      <c r="Q44" s="44"/>
      <c r="R44" s="97"/>
      <c r="S44" s="44"/>
      <c r="T44" s="98"/>
      <c r="U44" s="42"/>
      <c r="V44" s="97"/>
      <c r="W44" s="44"/>
      <c r="X44" s="71">
        <v>54</v>
      </c>
      <c r="Y44" s="44">
        <v>140</v>
      </c>
      <c r="Z44" s="21"/>
      <c r="AA44" s="22"/>
      <c r="AB44" s="25"/>
      <c r="AC44" s="22"/>
      <c r="AD44" s="25"/>
      <c r="AE44" s="22"/>
      <c r="AF44" s="25"/>
      <c r="AG44" s="22"/>
      <c r="AH44" s="4">
        <f>F44+H44+J44+L44+N44+P44+R44+T44+V44+X44+Z44+AB44+AD44+AF44</f>
        <v>54</v>
      </c>
      <c r="AI44" s="5">
        <f>+AH44/E44</f>
        <v>54</v>
      </c>
      <c r="AJ44" s="6">
        <f>IF(F44="",0,$G$9)+IF(H44="",0,$G$9)+IF(J44="",0,$G$9)+IF(L44="",0,$G$9)+IF(N44="",0,$G$9)+IF(P44="",0,$G$9)+IF(R44="",0,$G$9)+IF(T44="",0,$G$9)+IF(V44="",0,$G$9)+IF(X44="",0,$G$9)+IF(Z44="",0,$G$9)+IF(AB44="",0,$G$9)+IF(AD44="",0,$G$9)+IF(AF44="",0,$G$9)</f>
        <v>9</v>
      </c>
      <c r="AK44" s="5">
        <f>AH44/AJ44</f>
        <v>6</v>
      </c>
      <c r="AL44" s="7">
        <v>17</v>
      </c>
    </row>
    <row r="45" spans="1:38" x14ac:dyDescent="0.15">
      <c r="A45" s="80" t="s">
        <v>262</v>
      </c>
      <c r="B45" s="80" t="s">
        <v>263</v>
      </c>
      <c r="C45" s="90">
        <f>+G45+I45+K45+M45+O45+Q45+S45+U45+W45+Y45+AA45+AC45+AE45+AG45</f>
        <v>710</v>
      </c>
      <c r="D45" s="72">
        <f>+C45/E45</f>
        <v>142</v>
      </c>
      <c r="E45" s="91">
        <f>COUNTA(F45,H45,J45,L45,N45,P45,R45,T45,V45,X45,Z45,AB45,AD45,AF45)</f>
        <v>5</v>
      </c>
      <c r="F45" s="41"/>
      <c r="G45" s="42"/>
      <c r="H45" s="41"/>
      <c r="I45" s="42"/>
      <c r="J45" s="41"/>
      <c r="K45" s="42"/>
      <c r="L45" s="41"/>
      <c r="M45" s="42"/>
      <c r="N45" s="36"/>
      <c r="O45" s="42"/>
      <c r="P45" s="41"/>
      <c r="Q45" s="42"/>
      <c r="R45" s="97"/>
      <c r="S45" s="44"/>
      <c r="T45" s="98"/>
      <c r="U45" s="42"/>
      <c r="V45" s="71">
        <v>53</v>
      </c>
      <c r="W45" s="44">
        <v>145</v>
      </c>
      <c r="X45" s="71">
        <v>54</v>
      </c>
      <c r="Y45" s="44">
        <v>140</v>
      </c>
      <c r="Z45" s="21">
        <v>56</v>
      </c>
      <c r="AA45" s="22">
        <v>135</v>
      </c>
      <c r="AB45" s="25">
        <v>57</v>
      </c>
      <c r="AC45" s="22">
        <v>155</v>
      </c>
      <c r="AD45" s="25">
        <v>58</v>
      </c>
      <c r="AE45" s="22">
        <v>135</v>
      </c>
      <c r="AF45" s="25"/>
      <c r="AG45" s="22"/>
      <c r="AH45" s="4">
        <f>F45+H45+J45+L45+N45+P45+R45+T45+V45+X45+Z45+AB45+AD45+AF45</f>
        <v>278</v>
      </c>
      <c r="AI45" s="5">
        <f>+AH45/E45</f>
        <v>55.6</v>
      </c>
      <c r="AJ45" s="6">
        <f>IF(F45="",0,$G$9)+IF(H45="",0,$G$9)+IF(J45="",0,$G$9)+IF(L45="",0,$G$9)+IF(N45="",0,$G$9)+IF(P45="",0,$G$9)+IF(R45="",0,$G$9)+IF(T45="",0,$G$9)+IF(V45="",0,$G$9)+IF(X45="",0,$G$9)+IF(Z45="",0,$G$9)+IF(AB45="",0,$G$9)+IF(AD45="",0,$G$9)+IF(AF45="",0,$G$9)</f>
        <v>45</v>
      </c>
      <c r="AK45" s="5">
        <f>AH45/AJ45</f>
        <v>6.177777777777778</v>
      </c>
      <c r="AL45" s="7">
        <v>18</v>
      </c>
    </row>
    <row r="46" spans="1:38" x14ac:dyDescent="0.15">
      <c r="A46" s="78" t="s">
        <v>172</v>
      </c>
      <c r="B46" s="78" t="s">
        <v>173</v>
      </c>
      <c r="C46" s="90">
        <f>+G46+I46+K46+M46+O46+Q46+S46+U46+W46+Y46+AA46+AC46+AE46+AG46</f>
        <v>725</v>
      </c>
      <c r="D46" s="72">
        <f>+C46/E46</f>
        <v>145</v>
      </c>
      <c r="E46" s="91">
        <f>COUNTA(F46,H46,J46,L46,N46,P46,R46,T46,V46,X46,Z46,AB46,AD46,AF46)</f>
        <v>5</v>
      </c>
      <c r="F46" s="41"/>
      <c r="G46" s="42"/>
      <c r="H46" s="41"/>
      <c r="I46" s="42"/>
      <c r="J46" s="41"/>
      <c r="K46" s="42"/>
      <c r="L46" s="41"/>
      <c r="M46" s="42"/>
      <c r="N46" s="36"/>
      <c r="O46" s="42"/>
      <c r="P46" s="41"/>
      <c r="Q46" s="42"/>
      <c r="R46" s="97"/>
      <c r="S46" s="44"/>
      <c r="T46" s="98"/>
      <c r="U46" s="42"/>
      <c r="V46" s="97">
        <v>60</v>
      </c>
      <c r="W46" s="44">
        <v>130</v>
      </c>
      <c r="X46" s="41"/>
      <c r="Y46" s="42"/>
      <c r="Z46" s="21">
        <v>50</v>
      </c>
      <c r="AA46" s="22">
        <v>155</v>
      </c>
      <c r="AB46" s="25">
        <v>58</v>
      </c>
      <c r="AC46" s="22">
        <v>150</v>
      </c>
      <c r="AD46" s="25">
        <v>56</v>
      </c>
      <c r="AE46" s="22">
        <v>140</v>
      </c>
      <c r="AF46" s="25">
        <v>63</v>
      </c>
      <c r="AG46" s="22">
        <v>150</v>
      </c>
      <c r="AH46" s="4">
        <f>F46+H46+J46+L46+N46+P46+R46+T46+V46+X46+Z46+AB46+AD46+AF46</f>
        <v>287</v>
      </c>
      <c r="AI46" s="5">
        <f>+AH46/E46</f>
        <v>57.4</v>
      </c>
      <c r="AJ46" s="6">
        <f>IF(F46="",0,$G$9)+IF(H46="",0,$G$9)+IF(J46="",0,$G$9)+IF(L46="",0,$G$9)+IF(N46="",0,$G$9)+IF(P46="",0,$G$9)+IF(R46="",0,$G$9)+IF(T46="",0,$G$9)+IF(V46="",0,$G$9)+IF(X46="",0,$G$9)+IF(Z46="",0,$G$9)+IF(AB46="",0,$G$9)+IF(AD46="",0,$G$9)+IF(AF46="",0,$G$9)</f>
        <v>45</v>
      </c>
      <c r="AK46" s="5">
        <f>AH46/AJ46</f>
        <v>6.3777777777777782</v>
      </c>
      <c r="AL46" s="7">
        <v>19</v>
      </c>
    </row>
    <row r="47" spans="1:38" x14ac:dyDescent="0.15">
      <c r="A47" s="78" t="s">
        <v>23</v>
      </c>
      <c r="B47" s="78" t="s">
        <v>29</v>
      </c>
      <c r="C47" s="90">
        <f>+G47+I47+K47+M47+O47+Q47+S47+U47+W47+Y47+AA47+AC47+AE47+AG47</f>
        <v>592.5</v>
      </c>
      <c r="D47" s="72">
        <f>+C47/E47</f>
        <v>148.125</v>
      </c>
      <c r="E47" s="91">
        <f>COUNTA(F47,H47,J47,L47,N47,P47,R47,T47,V47,X47,Z47,AB47,AD47,AF47)</f>
        <v>4</v>
      </c>
      <c r="F47" s="41"/>
      <c r="G47" s="42"/>
      <c r="H47" s="41"/>
      <c r="I47" s="42"/>
      <c r="J47" s="41">
        <v>66</v>
      </c>
      <c r="K47" s="42">
        <v>150</v>
      </c>
      <c r="L47" s="41">
        <v>64</v>
      </c>
      <c r="M47" s="42">
        <v>130</v>
      </c>
      <c r="N47" s="99">
        <v>50</v>
      </c>
      <c r="O47" s="44">
        <v>152.5</v>
      </c>
      <c r="P47" s="97">
        <v>50</v>
      </c>
      <c r="Q47" s="44">
        <v>160</v>
      </c>
      <c r="R47" s="98"/>
      <c r="S47" s="42"/>
      <c r="T47" s="98"/>
      <c r="U47" s="42"/>
      <c r="V47" s="98"/>
      <c r="W47" s="42"/>
      <c r="X47" s="41"/>
      <c r="Y47" s="42"/>
      <c r="Z47" s="21"/>
      <c r="AA47" s="22"/>
      <c r="AB47" s="25"/>
      <c r="AC47" s="22"/>
      <c r="AD47" s="25"/>
      <c r="AE47" s="22"/>
      <c r="AF47" s="25"/>
      <c r="AG47" s="22"/>
      <c r="AH47" s="4">
        <f>F47+H47+J47+L47+N47+P47+R47+T47+V47+X47+Z47+AB47+AD47+AF47</f>
        <v>230</v>
      </c>
      <c r="AI47" s="5">
        <f>+AH47/E47</f>
        <v>57.5</v>
      </c>
      <c r="AJ47" s="6">
        <f>IF(F47="",0,$G$9)+IF(H47="",0,$G$9)+IF(J47="",0,$G$9)+IF(L47="",0,$G$9)+IF(N47="",0,$G$9)+IF(P47="",0,$G$9)+IF(R47="",0,$G$9)+IF(T47="",0,$G$9)+IF(V47="",0,$G$9)+IF(X47="",0,$G$9)+IF(Z47="",0,$G$9)+IF(AB47="",0,$G$9)+IF(AD47="",0,$G$9)+IF(AF47="",0,$G$9)</f>
        <v>36</v>
      </c>
      <c r="AK47" s="5">
        <f>AH47/AJ47</f>
        <v>6.3888888888888893</v>
      </c>
      <c r="AL47" s="7">
        <v>20</v>
      </c>
    </row>
    <row r="48" spans="1:38" x14ac:dyDescent="0.15">
      <c r="A48" s="78" t="s">
        <v>179</v>
      </c>
      <c r="B48" s="78" t="s">
        <v>94</v>
      </c>
      <c r="C48" s="90">
        <f>+G48+I48+K48+M48+O48+Q48+S48+U48+W48+Y48+AA48+AC48+AE48+AG48</f>
        <v>1445</v>
      </c>
      <c r="D48" s="72">
        <f>+C48/E48</f>
        <v>144.5</v>
      </c>
      <c r="E48" s="91">
        <f>COUNTA(F48,H48,J48,L48,N48,P48,R48,T48,V48,X48,Z48,AB48,AD48,AF48)</f>
        <v>10</v>
      </c>
      <c r="F48" s="41"/>
      <c r="G48" s="42"/>
      <c r="H48" s="41"/>
      <c r="I48" s="42"/>
      <c r="J48" s="41">
        <v>63</v>
      </c>
      <c r="K48" s="42">
        <v>160</v>
      </c>
      <c r="L48" s="41"/>
      <c r="M48" s="42"/>
      <c r="N48" s="99">
        <v>60</v>
      </c>
      <c r="O48" s="44">
        <v>145</v>
      </c>
      <c r="P48" s="97">
        <v>69</v>
      </c>
      <c r="Q48" s="44">
        <v>130</v>
      </c>
      <c r="R48" s="97">
        <v>63</v>
      </c>
      <c r="S48" s="44">
        <v>140</v>
      </c>
      <c r="T48" s="98">
        <v>54</v>
      </c>
      <c r="U48" s="42">
        <v>155</v>
      </c>
      <c r="V48" s="97">
        <v>54</v>
      </c>
      <c r="W48" s="44">
        <v>140</v>
      </c>
      <c r="X48" s="97">
        <v>50</v>
      </c>
      <c r="Y48" s="44">
        <v>150</v>
      </c>
      <c r="Z48" s="21">
        <v>58</v>
      </c>
      <c r="AA48" s="22">
        <v>125</v>
      </c>
      <c r="AB48" s="25"/>
      <c r="AC48" s="22"/>
      <c r="AD48" s="25">
        <v>55</v>
      </c>
      <c r="AE48" s="22">
        <v>145</v>
      </c>
      <c r="AF48" s="25">
        <v>60</v>
      </c>
      <c r="AG48" s="22">
        <v>155</v>
      </c>
      <c r="AH48" s="4">
        <f>F48+H48+J48+L48+N48+P48+R48+T48+V48+X48+Z48+AB48+AD48+AF48</f>
        <v>586</v>
      </c>
      <c r="AI48" s="5">
        <f>+AH48/E48</f>
        <v>58.6</v>
      </c>
      <c r="AJ48" s="6">
        <f>IF(F48="",0,$G$9)+IF(H48="",0,$G$9)+IF(J48="",0,$G$9)+IF(L48="",0,$G$9)+IF(N48="",0,$G$9)+IF(P48="",0,$G$9)+IF(R48="",0,$G$9)+IF(T48="",0,$G$9)+IF(V48="",0,$G$9)+IF(X48="",0,$G$9)+IF(Z48="",0,$G$9)+IF(AB48="",0,$G$9)+IF(AD48="",0,$G$9)+IF(AF48="",0,$G$9)</f>
        <v>90</v>
      </c>
      <c r="AK48" s="5">
        <f>AH48/AJ48</f>
        <v>6.5111111111111111</v>
      </c>
      <c r="AL48" s="7">
        <v>21</v>
      </c>
    </row>
    <row r="49" spans="1:38" x14ac:dyDescent="0.15">
      <c r="A49" s="78" t="s">
        <v>293</v>
      </c>
      <c r="B49" s="78" t="s">
        <v>294</v>
      </c>
      <c r="C49" s="90">
        <f>+G49+I49+K49+M49+O49+Q49+S49+U49+W49+Y49+AA49+AC49+AE49+AG49</f>
        <v>160</v>
      </c>
      <c r="D49" s="72">
        <f>+C49/E49</f>
        <v>160</v>
      </c>
      <c r="E49" s="91">
        <f>COUNTA(F49,H49,J49,L49,N49,P49,R49,T49,V49,X49,Z49,AB49,AD49,AF49)</f>
        <v>1</v>
      </c>
      <c r="F49" s="41"/>
      <c r="G49" s="42"/>
      <c r="H49" s="41"/>
      <c r="I49" s="42"/>
      <c r="J49" s="41"/>
      <c r="K49" s="42"/>
      <c r="L49" s="41"/>
      <c r="M49" s="42"/>
      <c r="N49" s="36"/>
      <c r="O49" s="42"/>
      <c r="P49" s="41"/>
      <c r="Q49" s="42"/>
      <c r="R49" s="98"/>
      <c r="S49" s="42"/>
      <c r="T49" s="98"/>
      <c r="U49" s="42"/>
      <c r="V49" s="98"/>
      <c r="W49" s="42"/>
      <c r="X49" s="41"/>
      <c r="Y49" s="42"/>
      <c r="Z49" s="21"/>
      <c r="AA49" s="22"/>
      <c r="AB49" s="25"/>
      <c r="AC49" s="22"/>
      <c r="AD49" s="25"/>
      <c r="AE49" s="22"/>
      <c r="AF49" s="25">
        <v>59</v>
      </c>
      <c r="AG49" s="22">
        <v>160</v>
      </c>
      <c r="AH49" s="4">
        <f>F49+H49+J49+L49+N49+P49+R49+T49+V49+X49+Z49+AB49+AD49+AF49</f>
        <v>59</v>
      </c>
      <c r="AI49" s="5">
        <f>+AH49/E49</f>
        <v>59</v>
      </c>
      <c r="AJ49" s="6">
        <f>IF(F49="",0,$G$9)+IF(H49="",0,$G$9)+IF(J49="",0,$G$9)+IF(L49="",0,$G$9)+IF(N49="",0,$G$9)+IF(P49="",0,$G$9)+IF(R49="",0,$G$9)+IF(T49="",0,$G$9)+IF(V49="",0,$G$9)+IF(X49="",0,$G$9)+IF(Z49="",0,$G$9)+IF(AB49="",0,$G$9)+IF(AD49="",0,$G$9)+IF(AF49="",0,$G$9)</f>
        <v>9</v>
      </c>
      <c r="AK49" s="5">
        <f>AH49/AJ49</f>
        <v>6.5555555555555554</v>
      </c>
      <c r="AL49" s="7">
        <v>22</v>
      </c>
    </row>
    <row r="50" spans="1:38" x14ac:dyDescent="0.15">
      <c r="A50" s="78" t="s">
        <v>318</v>
      </c>
      <c r="B50" s="78" t="s">
        <v>319</v>
      </c>
      <c r="C50" s="90">
        <f>+G50+I50+K50+M50+O50+Q50+S50+U50+W50+Y50+AA50+AC50+AE50+AG50</f>
        <v>130</v>
      </c>
      <c r="D50" s="72">
        <f>+C50/E50</f>
        <v>130</v>
      </c>
      <c r="E50" s="91">
        <f>COUNTA(F50,H50,J50,L50,N50,P50,R50,T50,V50,X50,Z50,AB50,AD50,AF50)</f>
        <v>1</v>
      </c>
      <c r="F50" s="41"/>
      <c r="G50" s="42"/>
      <c r="H50" s="41"/>
      <c r="I50" s="42"/>
      <c r="J50" s="41"/>
      <c r="K50" s="42"/>
      <c r="L50" s="41"/>
      <c r="M50" s="42"/>
      <c r="N50" s="36"/>
      <c r="O50" s="42"/>
      <c r="P50" s="41"/>
      <c r="Q50" s="42"/>
      <c r="R50" s="98"/>
      <c r="S50" s="42"/>
      <c r="T50" s="98"/>
      <c r="U50" s="42"/>
      <c r="V50" s="98"/>
      <c r="W50" s="42"/>
      <c r="X50" s="41"/>
      <c r="Y50" s="42"/>
      <c r="Z50" s="21"/>
      <c r="AA50" s="22"/>
      <c r="AB50" s="25"/>
      <c r="AC50" s="22"/>
      <c r="AD50" s="25">
        <v>59</v>
      </c>
      <c r="AE50" s="22">
        <v>130</v>
      </c>
      <c r="AF50" s="25"/>
      <c r="AG50" s="22"/>
      <c r="AH50" s="4">
        <f>F50+H50+J50+L50+N50+P50+R50+T50+V50+X50+Z50+AB50+AD50+AF50</f>
        <v>59</v>
      </c>
      <c r="AI50" s="5">
        <f>+AH50/E50</f>
        <v>59</v>
      </c>
      <c r="AJ50" s="6">
        <f>IF(F50="",0,$G$9)+IF(H50="",0,$G$9)+IF(J50="",0,$G$9)+IF(L50="",0,$G$9)+IF(N50="",0,$G$9)+IF(P50="",0,$G$9)+IF(R50="",0,$G$9)+IF(T50="",0,$G$9)+IF(V50="",0,$G$9)+IF(X50="",0,$G$9)+IF(Z50="",0,$G$9)+IF(AB50="",0,$G$9)+IF(AD50="",0,$G$9)+IF(AF50="",0,$G$9)</f>
        <v>9</v>
      </c>
      <c r="AK50" s="5">
        <f>AH50/AJ50</f>
        <v>6.5555555555555554</v>
      </c>
      <c r="AL50" s="7">
        <v>23</v>
      </c>
    </row>
    <row r="51" spans="1:38" x14ac:dyDescent="0.15">
      <c r="A51" s="78" t="s">
        <v>25</v>
      </c>
      <c r="B51" s="78" t="s">
        <v>31</v>
      </c>
      <c r="C51" s="90">
        <f>+G51+I51+K51+M51+O51+Q51+S51+U51+W51+Y51+AA51+AC51+AE51+AG51</f>
        <v>425</v>
      </c>
      <c r="D51" s="72">
        <f>+C51/E51</f>
        <v>141.66666666666666</v>
      </c>
      <c r="E51" s="91">
        <f>COUNTA(F51,H51,J51,L51,N51,P51,R51,T51,V51,X51,Z51,AB51,AD51,AF51)</f>
        <v>3</v>
      </c>
      <c r="F51" s="41"/>
      <c r="G51" s="42"/>
      <c r="H51" s="41">
        <v>58</v>
      </c>
      <c r="I51" s="42">
        <v>145</v>
      </c>
      <c r="J51" s="41"/>
      <c r="K51" s="42"/>
      <c r="L51" s="41">
        <v>57</v>
      </c>
      <c r="M51" s="42">
        <v>145</v>
      </c>
      <c r="N51" s="41"/>
      <c r="O51" s="42"/>
      <c r="P51" s="41"/>
      <c r="Q51" s="42"/>
      <c r="R51" s="71">
        <v>65</v>
      </c>
      <c r="S51" s="44">
        <v>135</v>
      </c>
      <c r="T51" s="98"/>
      <c r="U51" s="42"/>
      <c r="V51" s="98"/>
      <c r="W51" s="42"/>
      <c r="X51" s="41"/>
      <c r="Y51" s="42"/>
      <c r="Z51" s="21"/>
      <c r="AA51" s="22"/>
      <c r="AB51" s="25"/>
      <c r="AC51" s="22"/>
      <c r="AD51" s="25"/>
      <c r="AE51" s="22"/>
      <c r="AF51" s="25"/>
      <c r="AG51" s="22"/>
      <c r="AH51" s="4">
        <f>F51+H51+J51+L51+N51+P51+R51+T51+V51+X51+Z51+AB51+AD51+AF51</f>
        <v>180</v>
      </c>
      <c r="AI51" s="5">
        <f>+AH51/E51</f>
        <v>60</v>
      </c>
      <c r="AJ51" s="6">
        <f>IF(F51="",0,$G$9)+IF(H51="",0,$G$9)+IF(J51="",0,$G$9)+IF(L51="",0,$G$9)+IF(N51="",0,$G$9)+IF(P51="",0,$G$9)+IF(R51="",0,$G$9)+IF(T51="",0,$G$9)+IF(V51="",0,$G$9)+IF(X51="",0,$G$9)+IF(Z51="",0,$G$9)+IF(AB51="",0,$G$9)+IF(AD51="",0,$G$9)+IF(AF51="",0,$G$9)</f>
        <v>27</v>
      </c>
      <c r="AK51" s="5">
        <f>AH51/AJ51</f>
        <v>6.666666666666667</v>
      </c>
      <c r="AL51" s="7">
        <v>24</v>
      </c>
    </row>
    <row r="52" spans="1:38" x14ac:dyDescent="0.15">
      <c r="A52" s="96" t="s">
        <v>163</v>
      </c>
      <c r="B52" s="96" t="s">
        <v>117</v>
      </c>
      <c r="C52" s="90">
        <f>+G52+I52+K52+M52+O52+Q52+S52+U52+W52+Y52+AA52+AC52+AE52+AG52</f>
        <v>140</v>
      </c>
      <c r="D52" s="72">
        <f>+C52/E52</f>
        <v>140</v>
      </c>
      <c r="E52" s="91">
        <f>COUNTA(F52,H52,J52,L52,N52,P52,R52,T52,V52,X52,Z52,AB52,AD52,AF52)</f>
        <v>1</v>
      </c>
      <c r="F52" s="41"/>
      <c r="G52" s="42"/>
      <c r="H52" s="41"/>
      <c r="I52" s="42"/>
      <c r="J52" s="41"/>
      <c r="K52" s="42"/>
      <c r="L52" s="41"/>
      <c r="M52" s="42"/>
      <c r="N52" s="36"/>
      <c r="O52" s="42"/>
      <c r="P52" s="97">
        <v>62</v>
      </c>
      <c r="Q52" s="44">
        <v>140</v>
      </c>
      <c r="R52" s="98"/>
      <c r="S52" s="42"/>
      <c r="T52" s="98"/>
      <c r="U52" s="42"/>
      <c r="V52" s="98"/>
      <c r="W52" s="42"/>
      <c r="X52" s="41"/>
      <c r="Y52" s="42"/>
      <c r="Z52" s="21"/>
      <c r="AA52" s="22"/>
      <c r="AB52" s="25"/>
      <c r="AC52" s="22"/>
      <c r="AD52" s="30"/>
      <c r="AE52" s="22"/>
      <c r="AF52" s="25"/>
      <c r="AG52" s="22"/>
      <c r="AH52" s="4">
        <f>F52+H52+J52+L52+N52+P52+R52+T52+V52+X52+Z52+AB52+AD52+AF52</f>
        <v>62</v>
      </c>
      <c r="AI52" s="5">
        <f>+AH52/E52</f>
        <v>62</v>
      </c>
      <c r="AJ52" s="6">
        <f>IF(F52="",0,$G$9)+IF(H52="",0,$G$9)+IF(J52="",0,$G$9)+IF(L52="",0,$G$9)+IF(N52="",0,$G$9)+IF(P52="",0,$G$9)+IF(R52="",0,$G$9)+IF(T52="",0,$G$9)+IF(V52="",0,$G$9)+IF(X52="",0,$G$9)+IF(Z52="",0,$G$9)+IF(AB52="",0,$G$9)+IF(AD52="",0,$G$9)+IF(AF52="",0,$G$9)</f>
        <v>9</v>
      </c>
      <c r="AK52" s="5">
        <f>AH52/AJ52</f>
        <v>6.8888888888888893</v>
      </c>
      <c r="AL52" s="7">
        <v>25</v>
      </c>
    </row>
    <row r="53" spans="1:38" x14ac:dyDescent="0.15">
      <c r="A53" s="78" t="s">
        <v>180</v>
      </c>
      <c r="B53" s="78" t="s">
        <v>181</v>
      </c>
      <c r="C53" s="90">
        <f>+G53+I53+K53+M53+O53+Q53+S53+U53+W53+Y53+AA53+AC53+AE53+AG53</f>
        <v>555</v>
      </c>
      <c r="D53" s="72">
        <f>+C53/E53</f>
        <v>138.75</v>
      </c>
      <c r="E53" s="91">
        <f>COUNTA(F53,H53,J53,L53,N53,P53,R53,T53,V53,X53,Z53,AB53,AD53,AF53)</f>
        <v>4</v>
      </c>
      <c r="F53" s="41"/>
      <c r="G53" s="42"/>
      <c r="H53" s="41">
        <v>64</v>
      </c>
      <c r="I53" s="42">
        <v>130</v>
      </c>
      <c r="J53" s="41">
        <v>64</v>
      </c>
      <c r="K53" s="42">
        <v>155</v>
      </c>
      <c r="L53" s="41">
        <v>62</v>
      </c>
      <c r="M53" s="42">
        <v>135</v>
      </c>
      <c r="N53" s="36"/>
      <c r="O53" s="42"/>
      <c r="P53" s="97">
        <v>65</v>
      </c>
      <c r="Q53" s="44">
        <v>135</v>
      </c>
      <c r="R53" s="98"/>
      <c r="S53" s="42"/>
      <c r="T53" s="98"/>
      <c r="U53" s="42"/>
      <c r="V53" s="98"/>
      <c r="W53" s="42"/>
      <c r="X53" s="41"/>
      <c r="Y53" s="42"/>
      <c r="Z53" s="21"/>
      <c r="AA53" s="22"/>
      <c r="AB53" s="25"/>
      <c r="AC53" s="22"/>
      <c r="AD53" s="25"/>
      <c r="AE53" s="22"/>
      <c r="AF53" s="25"/>
      <c r="AG53" s="22"/>
      <c r="AH53" s="4">
        <f>F53+H53+J53+L53+N53+P53+R53+T53+V53+X53+Z53+AB53+AD53+AF53</f>
        <v>255</v>
      </c>
      <c r="AI53" s="5">
        <f>+AH53/E53</f>
        <v>63.75</v>
      </c>
      <c r="AJ53" s="6">
        <f>IF(F53="",0,$G$9)+IF(H53="",0,$G$9)+IF(J53="",0,$G$9)+IF(L53="",0,$G$9)+IF(N53="",0,$G$9)+IF(P53="",0,$G$9)+IF(R53="",0,$G$9)+IF(T53="",0,$G$9)+IF(V53="",0,$G$9)+IF(X53="",0,$G$9)+IF(Z53="",0,$G$9)+IF(AB53="",0,$G$9)+IF(AD53="",0,$G$9)+IF(AF53="",0,$G$9)</f>
        <v>36</v>
      </c>
      <c r="AK53" s="5">
        <f>AH53/AJ53</f>
        <v>7.083333333333333</v>
      </c>
      <c r="AL53" s="7">
        <v>26</v>
      </c>
    </row>
    <row r="54" spans="1:38" x14ac:dyDescent="0.15">
      <c r="A54" s="78" t="s">
        <v>306</v>
      </c>
      <c r="B54" s="78" t="s">
        <v>260</v>
      </c>
      <c r="C54" s="90">
        <f>+G54+I54+K54+M54+O54+Q54+S54+U54+W54+Y54+AA54+AC54+AE54+AG54</f>
        <v>120</v>
      </c>
      <c r="D54" s="72">
        <f>+C54/E54</f>
        <v>120</v>
      </c>
      <c r="E54" s="91">
        <f>COUNTA(F54,H54,J54,L54,N54,P54,R54,T54,V54,X54,Z54,AB54,AD54,AF54)</f>
        <v>1</v>
      </c>
      <c r="F54" s="41"/>
      <c r="G54" s="42"/>
      <c r="H54" s="41"/>
      <c r="I54" s="42"/>
      <c r="J54" s="41"/>
      <c r="K54" s="42"/>
      <c r="L54" s="41"/>
      <c r="M54" s="42"/>
      <c r="N54" s="36"/>
      <c r="O54" s="42"/>
      <c r="P54" s="41"/>
      <c r="Q54" s="42"/>
      <c r="R54" s="98"/>
      <c r="S54" s="42"/>
      <c r="T54" s="98"/>
      <c r="U54" s="42"/>
      <c r="V54" s="98"/>
      <c r="W54" s="42"/>
      <c r="X54" s="41"/>
      <c r="Y54" s="42"/>
      <c r="Z54" s="21">
        <v>64</v>
      </c>
      <c r="AA54" s="22">
        <v>120</v>
      </c>
      <c r="AB54" s="25"/>
      <c r="AC54" s="22"/>
      <c r="AD54" s="25"/>
      <c r="AE54" s="22"/>
      <c r="AF54" s="25"/>
      <c r="AG54" s="22"/>
      <c r="AH54" s="4">
        <f>F54+H54+J54+L54+N54+P54+R54+T54+V54+X54+Z54+AB54+AD54+AF54</f>
        <v>64</v>
      </c>
      <c r="AI54" s="5">
        <f>+AH54/E54</f>
        <v>64</v>
      </c>
      <c r="AJ54" s="6">
        <f>IF(F54="",0,$G$9)+IF(H54="",0,$G$9)+IF(J54="",0,$G$9)+IF(L54="",0,$G$9)+IF(N54="",0,$G$9)+IF(P54="",0,$G$9)+IF(R54="",0,$G$9)+IF(T54="",0,$G$9)+IF(V54="",0,$G$9)+IF(X54="",0,$G$9)+IF(Z54="",0,$G$9)+IF(AB54="",0,$G$9)+IF(AD54="",0,$G$9)+IF(AF54="",0,$G$9)</f>
        <v>9</v>
      </c>
      <c r="AK54" s="5">
        <f>AH54/AJ54</f>
        <v>7.1111111111111107</v>
      </c>
      <c r="AL54" s="7">
        <v>27</v>
      </c>
    </row>
    <row r="55" spans="1:38" x14ac:dyDescent="0.15">
      <c r="A55" s="108" t="s">
        <v>295</v>
      </c>
      <c r="B55" s="108" t="s">
        <v>320</v>
      </c>
      <c r="C55" s="90">
        <f>+G55+I55+K55+M55+O55+Q55+S55+U55+W55+Y55+AA55+AC55+AE55+AG55</f>
        <v>125</v>
      </c>
      <c r="D55" s="72">
        <f>+C55/E55</f>
        <v>125</v>
      </c>
      <c r="E55" s="91">
        <f>COUNTA(F55,H55,J55,L55,N55,P55,R55,T55,V55,X55,Z55,AB55,AD55,AF55)</f>
        <v>1</v>
      </c>
      <c r="F55" s="41"/>
      <c r="G55" s="42"/>
      <c r="H55" s="41"/>
      <c r="I55" s="42"/>
      <c r="J55" s="41"/>
      <c r="K55" s="42"/>
      <c r="L55" s="41"/>
      <c r="M55" s="42"/>
      <c r="N55" s="36"/>
      <c r="O55" s="42"/>
      <c r="P55" s="41"/>
      <c r="Q55" s="42"/>
      <c r="R55" s="98"/>
      <c r="S55" s="42"/>
      <c r="T55" s="98"/>
      <c r="U55" s="42"/>
      <c r="V55" s="98"/>
      <c r="W55" s="42"/>
      <c r="X55" s="41"/>
      <c r="Y55" s="42"/>
      <c r="Z55" s="21"/>
      <c r="AA55" s="22"/>
      <c r="AB55" s="25"/>
      <c r="AC55" s="22"/>
      <c r="AD55" s="25">
        <v>64</v>
      </c>
      <c r="AE55" s="22">
        <v>125</v>
      </c>
      <c r="AF55" s="25"/>
      <c r="AG55" s="22"/>
      <c r="AH55" s="4">
        <f>F55+H55+J55+L55+N55+P55+R55+T55+V55+X55+Z55+AB55+AD55+AF55</f>
        <v>64</v>
      </c>
      <c r="AI55" s="5">
        <f>+AH55/E55</f>
        <v>64</v>
      </c>
      <c r="AJ55" s="6">
        <f>IF(F55="",0,$G$9)+IF(H55="",0,$G$9)+IF(J55="",0,$G$9)+IF(L55="",0,$G$9)+IF(N55="",0,$G$9)+IF(P55="",0,$G$9)+IF(R55="",0,$G$9)+IF(T55="",0,$G$9)+IF(V55="",0,$G$9)+IF(X55="",0,$G$9)+IF(Z55="",0,$G$9)+IF(AB55="",0,$G$9)+IF(AD55="",0,$G$9)+IF(AF55="",0,$G$9)</f>
        <v>9</v>
      </c>
      <c r="AK55" s="5">
        <f>AH55/AJ55</f>
        <v>7.1111111111111107</v>
      </c>
      <c r="AL55" s="7">
        <v>28</v>
      </c>
    </row>
    <row r="56" spans="1:38" x14ac:dyDescent="0.15">
      <c r="A56" s="78" t="s">
        <v>25</v>
      </c>
      <c r="B56" s="78" t="s">
        <v>177</v>
      </c>
      <c r="C56" s="90">
        <f>+G56+I56+K56+M56+O56+Q56+S56+U56+W56+Y56+AA56+AC56+AE56+AG56</f>
        <v>122.5</v>
      </c>
      <c r="D56" s="72">
        <f>+C56/E56</f>
        <v>122.5</v>
      </c>
      <c r="E56" s="91">
        <f>COUNTA(F56,H56,J56,L56,N56,P56,R56,T56,V56,X56,Z56,AB56,AD56,AF56)</f>
        <v>1</v>
      </c>
      <c r="F56" s="41"/>
      <c r="G56" s="42"/>
      <c r="H56" s="41">
        <v>65</v>
      </c>
      <c r="I56" s="42">
        <v>122.5</v>
      </c>
      <c r="J56" s="41"/>
      <c r="K56" s="42"/>
      <c r="L56" s="41"/>
      <c r="M56" s="42"/>
      <c r="N56" s="36"/>
      <c r="O56" s="42"/>
      <c r="P56" s="41"/>
      <c r="Q56" s="42"/>
      <c r="R56" s="98"/>
      <c r="S56" s="42"/>
      <c r="T56" s="98"/>
      <c r="U56" s="42"/>
      <c r="V56" s="98"/>
      <c r="W56" s="42"/>
      <c r="X56" s="41"/>
      <c r="Y56" s="42"/>
      <c r="Z56" s="21"/>
      <c r="AA56" s="22"/>
      <c r="AB56" s="25"/>
      <c r="AC56" s="22"/>
      <c r="AD56" s="25"/>
      <c r="AE56" s="22"/>
      <c r="AF56" s="25"/>
      <c r="AG56" s="22"/>
      <c r="AH56" s="4">
        <f>F56+H56+J56+L56+N56+P56+R56+T56+V56+X56+Z56+AB56+AD56+AF56</f>
        <v>65</v>
      </c>
      <c r="AI56" s="5">
        <f>+AH56/E56</f>
        <v>65</v>
      </c>
      <c r="AJ56" s="6">
        <f>IF(F56="",0,$G$9)+IF(H56="",0,$G$9)+IF(J56="",0,$G$9)+IF(L56="",0,$G$9)+IF(N56="",0,$G$9)+IF(P56="",0,$G$9)+IF(R56="",0,$G$9)+IF(T56="",0,$G$9)+IF(V56="",0,$G$9)+IF(X56="",0,$G$9)+IF(Z56="",0,$G$9)+IF(AB56="",0,$G$9)+IF(AD56="",0,$G$9)+IF(AF56="",0,$G$9)</f>
        <v>9</v>
      </c>
      <c r="AK56" s="5">
        <f>AH56/AJ56</f>
        <v>7.2222222222222223</v>
      </c>
      <c r="AL56" s="7">
        <v>29</v>
      </c>
    </row>
    <row r="57" spans="1:38" x14ac:dyDescent="0.15">
      <c r="A57" s="78" t="s">
        <v>183</v>
      </c>
      <c r="B57" s="78" t="s">
        <v>184</v>
      </c>
      <c r="C57" s="90">
        <f>+G57+I57+K57+M57+O57+Q57+S57+U57+W57+Y57+AA57+AC57+AE57+AG57</f>
        <v>402.5</v>
      </c>
      <c r="D57" s="72">
        <f>+C57/E57</f>
        <v>134.16666666666666</v>
      </c>
      <c r="E57" s="91">
        <f>COUNTA(F57,H57,J57,L57,N57,P57,R57,T57,V57,X57,Z57,AB57,AD57,AF57)</f>
        <v>3</v>
      </c>
      <c r="F57" s="41"/>
      <c r="G57" s="42"/>
      <c r="H57" s="41">
        <v>62</v>
      </c>
      <c r="I57" s="42">
        <v>135</v>
      </c>
      <c r="J57" s="41">
        <v>69</v>
      </c>
      <c r="K57" s="42">
        <v>142.5</v>
      </c>
      <c r="L57" s="41">
        <v>68</v>
      </c>
      <c r="M57" s="42">
        <v>125</v>
      </c>
      <c r="N57" s="36"/>
      <c r="O57" s="42"/>
      <c r="P57" s="41"/>
      <c r="Q57" s="42"/>
      <c r="R57" s="98"/>
      <c r="S57" s="42"/>
      <c r="T57" s="98"/>
      <c r="U57" s="42"/>
      <c r="V57" s="98"/>
      <c r="W57" s="42"/>
      <c r="X57" s="41"/>
      <c r="Y57" s="42"/>
      <c r="Z57" s="21"/>
      <c r="AA57" s="22"/>
      <c r="AB57" s="25"/>
      <c r="AC57" s="22"/>
      <c r="AD57" s="25"/>
      <c r="AE57" s="22"/>
      <c r="AF57" s="25"/>
      <c r="AG57" s="22"/>
      <c r="AH57" s="4">
        <f>F57+H57+J57+L57+N57+P57+R57+T57+V57+X57+Z57+AB57+AD57+AF57</f>
        <v>199</v>
      </c>
      <c r="AI57" s="5">
        <f>+AH57/E57</f>
        <v>66.333333333333329</v>
      </c>
      <c r="AJ57" s="6">
        <f>IF(F57="",0,$G$9)+IF(H57="",0,$G$9)+IF(J57="",0,$G$9)+IF(L57="",0,$G$9)+IF(N57="",0,$G$9)+IF(P57="",0,$G$9)+IF(R57="",0,$G$9)+IF(T57="",0,$G$9)+IF(V57="",0,$G$9)+IF(X57="",0,$G$9)+IF(Z57="",0,$G$9)+IF(AB57="",0,$G$9)+IF(AD57="",0,$G$9)+IF(AF57="",0,$G$9)</f>
        <v>27</v>
      </c>
      <c r="AK57" s="5">
        <f>AH57/AJ57</f>
        <v>7.3703703703703702</v>
      </c>
      <c r="AL57" s="7">
        <v>30</v>
      </c>
    </row>
    <row r="58" spans="1:38" x14ac:dyDescent="0.15">
      <c r="A58" s="78" t="s">
        <v>161</v>
      </c>
      <c r="B58" s="78" t="s">
        <v>162</v>
      </c>
      <c r="C58" s="90">
        <f>+G58+I58+K58+M58+O58+Q58+S58+U58+W58+Y58+AA58+AC58+AE58+AG58</f>
        <v>255</v>
      </c>
      <c r="D58" s="72">
        <f>+C58/E58</f>
        <v>127.5</v>
      </c>
      <c r="E58" s="91">
        <f>COUNTA(F58,H58,J58,L58,N58,P58,R58,T58,V58,X58,Z58,AB58,AD58,AF58)</f>
        <v>2</v>
      </c>
      <c r="F58" s="41"/>
      <c r="G58" s="42"/>
      <c r="H58" s="41">
        <v>65</v>
      </c>
      <c r="I58" s="42">
        <v>122.5</v>
      </c>
      <c r="J58" s="41">
        <v>70</v>
      </c>
      <c r="K58" s="42">
        <v>132.5</v>
      </c>
      <c r="L58" s="41"/>
      <c r="M58" s="42"/>
      <c r="N58" s="36"/>
      <c r="O58" s="42"/>
      <c r="P58" s="41"/>
      <c r="Q58" s="42"/>
      <c r="R58" s="98"/>
      <c r="S58" s="42"/>
      <c r="T58" s="98"/>
      <c r="U58" s="42"/>
      <c r="V58" s="98"/>
      <c r="W58" s="42"/>
      <c r="X58" s="41"/>
      <c r="Y58" s="42"/>
      <c r="Z58" s="21"/>
      <c r="AA58" s="22"/>
      <c r="AB58" s="25"/>
      <c r="AC58" s="22"/>
      <c r="AD58" s="25"/>
      <c r="AE58" s="22"/>
      <c r="AF58" s="25"/>
      <c r="AG58" s="22"/>
      <c r="AH58" s="4">
        <f>F58+H58+J58+L58+N58+P58+R58+T58+V58+X58+Z58+AB58+AD58+AF58</f>
        <v>135</v>
      </c>
      <c r="AI58" s="5">
        <f>+AH58/E58</f>
        <v>67.5</v>
      </c>
      <c r="AJ58" s="6">
        <f>IF(F58="",0,$G$9)+IF(H58="",0,$G$9)+IF(J58="",0,$G$9)+IF(L58="",0,$G$9)+IF(N58="",0,$G$9)+IF(P58="",0,$G$9)+IF(R58="",0,$G$9)+IF(T58="",0,$G$9)+IF(V58="",0,$G$9)+IF(X58="",0,$G$9)+IF(Z58="",0,$G$9)+IF(AB58="",0,$G$9)+IF(AD58="",0,$G$9)+IF(AF58="",0,$G$9)</f>
        <v>18</v>
      </c>
      <c r="AK58" s="5">
        <f>AH58/AJ58</f>
        <v>7.5</v>
      </c>
      <c r="AL58" s="7">
        <v>31</v>
      </c>
    </row>
    <row r="59" spans="1:38" x14ac:dyDescent="0.15">
      <c r="A59" s="78" t="s">
        <v>180</v>
      </c>
      <c r="B59" s="78" t="s">
        <v>182</v>
      </c>
      <c r="C59" s="90">
        <f>+G59+I59+K59+M59+O59+Q59+S59+U59+W59+Y59+AA59+AC59+AE59+AG59</f>
        <v>142.5</v>
      </c>
      <c r="D59" s="72">
        <f>+C59/E59</f>
        <v>142.5</v>
      </c>
      <c r="E59" s="91">
        <f>COUNTA(F59,H59,J59,L59,N59,P59,R59,T59,V59,X59,Z59,AB59,AD59,AF59)</f>
        <v>1</v>
      </c>
      <c r="F59" s="41"/>
      <c r="G59" s="42"/>
      <c r="H59" s="41"/>
      <c r="I59" s="42"/>
      <c r="J59" s="41">
        <v>69</v>
      </c>
      <c r="K59" s="42">
        <v>142.5</v>
      </c>
      <c r="L59" s="41"/>
      <c r="M59" s="42"/>
      <c r="N59" s="36"/>
      <c r="O59" s="42"/>
      <c r="P59" s="41"/>
      <c r="Q59" s="42"/>
      <c r="R59" s="98"/>
      <c r="S59" s="42"/>
      <c r="T59" s="98"/>
      <c r="U59" s="42"/>
      <c r="V59" s="98"/>
      <c r="W59" s="42"/>
      <c r="X59" s="41"/>
      <c r="Y59" s="42"/>
      <c r="Z59" s="21"/>
      <c r="AA59" s="22"/>
      <c r="AB59" s="25"/>
      <c r="AC59" s="22"/>
      <c r="AD59" s="25"/>
      <c r="AE59" s="22"/>
      <c r="AF59" s="25"/>
      <c r="AG59" s="22"/>
      <c r="AH59" s="4">
        <f>F59+H59+J59+L59+N59+P59+R59+T59+V59+X59+Z59+AB59+AD59+AF59</f>
        <v>69</v>
      </c>
      <c r="AI59" s="5">
        <f>+AH59/E59</f>
        <v>69</v>
      </c>
      <c r="AJ59" s="6">
        <f>IF(F59="",0,$G$9)+IF(H59="",0,$G$9)+IF(J59="",0,$G$9)+IF(L59="",0,$G$9)+IF(N59="",0,$G$9)+IF(P59="",0,$G$9)+IF(R59="",0,$G$9)+IF(T59="",0,$G$9)+IF(V59="",0,$G$9)+IF(X59="",0,$G$9)+IF(Z59="",0,$G$9)+IF(AB59="",0,$G$9)+IF(AD59="",0,$G$9)+IF(AF59="",0,$G$9)</f>
        <v>9</v>
      </c>
      <c r="AK59" s="5">
        <f>AH59/AJ59</f>
        <v>7.666666666666667</v>
      </c>
      <c r="AL59" s="7">
        <v>32</v>
      </c>
    </row>
    <row r="60" spans="1:38" x14ac:dyDescent="0.15">
      <c r="A60" s="67" t="s">
        <v>254</v>
      </c>
      <c r="B60" s="67" t="s">
        <v>178</v>
      </c>
      <c r="C60" s="90">
        <f>+G60+I60+K60+M60+O60+Q60+S60+U60+W60+Y60+AA60+AC60+AE60+AG60</f>
        <v>115</v>
      </c>
      <c r="D60" s="72">
        <f>+C60/E60</f>
        <v>115</v>
      </c>
      <c r="E60" s="91">
        <f>COUNTA(F60,H60,J60,L60,N60,P60,R60,T60,V60,X60,Z60,AB60,AD60,AF60)</f>
        <v>1</v>
      </c>
      <c r="F60" s="41"/>
      <c r="G60" s="42"/>
      <c r="H60" s="41">
        <v>70</v>
      </c>
      <c r="I60" s="42">
        <v>115</v>
      </c>
      <c r="J60" s="41"/>
      <c r="K60" s="42"/>
      <c r="L60" s="41"/>
      <c r="M60" s="42"/>
      <c r="N60" s="36"/>
      <c r="O60" s="42"/>
      <c r="P60" s="41"/>
      <c r="Q60" s="42"/>
      <c r="R60" s="98"/>
      <c r="S60" s="42"/>
      <c r="T60" s="98"/>
      <c r="U60" s="42"/>
      <c r="V60" s="98"/>
      <c r="W60" s="42"/>
      <c r="X60" s="41"/>
      <c r="Y60" s="42"/>
      <c r="Z60" s="21"/>
      <c r="AA60" s="22"/>
      <c r="AB60" s="25"/>
      <c r="AC60" s="22"/>
      <c r="AD60" s="25"/>
      <c r="AE60" s="22"/>
      <c r="AF60" s="25"/>
      <c r="AG60" s="22"/>
      <c r="AH60" s="4">
        <f>F60+H60+J60+L60+N60+P60+R60+T60+V60+X60+Z60+AB60+AD60+AF60</f>
        <v>70</v>
      </c>
      <c r="AI60" s="5">
        <f>+AH60/E60</f>
        <v>70</v>
      </c>
      <c r="AJ60" s="6">
        <f>IF(F60="",0,$G$9)+IF(H60="",0,$G$9)+IF(J60="",0,$G$9)+IF(L60="",0,$G$9)+IF(N60="",0,$G$9)+IF(P60="",0,$G$9)+IF(R60="",0,$G$9)+IF(T60="",0,$G$9)+IF(V60="",0,$G$9)+IF(X60="",0,$G$9)+IF(Z60="",0,$G$9)+IF(AB60="",0,$G$9)+IF(AD60="",0,$G$9)+IF(AF60="",0,$G$9)</f>
        <v>9</v>
      </c>
      <c r="AK60" s="5">
        <f>AH60/AJ60</f>
        <v>7.7777777777777777</v>
      </c>
      <c r="AL60" s="7">
        <v>33</v>
      </c>
    </row>
    <row r="63" spans="1:38" ht="14" thickBot="1" x14ac:dyDescent="0.2"/>
    <row r="64" spans="1:38" ht="14" thickBot="1" x14ac:dyDescent="0.2">
      <c r="A64" s="53" t="s">
        <v>57</v>
      </c>
      <c r="B64" s="54"/>
      <c r="C64" s="126" t="s">
        <v>4</v>
      </c>
      <c r="D64" s="55" t="s">
        <v>5</v>
      </c>
      <c r="E64" s="86" t="s">
        <v>6</v>
      </c>
      <c r="F64" s="33">
        <v>45221</v>
      </c>
      <c r="G64" s="57"/>
      <c r="H64" s="33">
        <v>45256</v>
      </c>
      <c r="I64" s="58"/>
      <c r="J64" s="33">
        <v>45270</v>
      </c>
      <c r="K64" s="57"/>
      <c r="L64" s="33">
        <v>45305</v>
      </c>
      <c r="M64" s="58"/>
      <c r="N64" s="33">
        <v>45326</v>
      </c>
      <c r="O64" s="58"/>
      <c r="P64" s="33">
        <v>45354</v>
      </c>
      <c r="Q64" s="58"/>
      <c r="R64" s="33">
        <v>45389</v>
      </c>
      <c r="S64" s="58"/>
      <c r="T64" s="33">
        <v>45417</v>
      </c>
      <c r="U64" s="58"/>
      <c r="V64" s="33">
        <v>45431</v>
      </c>
      <c r="W64" s="58"/>
      <c r="X64" s="33">
        <v>45445</v>
      </c>
      <c r="Y64" s="58"/>
      <c r="Z64" s="11">
        <v>45494</v>
      </c>
      <c r="AA64" s="12"/>
      <c r="AB64" s="26">
        <v>45522</v>
      </c>
      <c r="AC64" s="12"/>
      <c r="AD64" s="26">
        <v>45543</v>
      </c>
      <c r="AE64" s="12"/>
      <c r="AF64" s="26">
        <v>45550</v>
      </c>
      <c r="AG64" s="12"/>
      <c r="AH64" s="128" t="s">
        <v>7</v>
      </c>
      <c r="AI64" s="128" t="s">
        <v>8</v>
      </c>
      <c r="AJ64" s="8" t="s">
        <v>9</v>
      </c>
      <c r="AK64" s="130" t="s">
        <v>10</v>
      </c>
      <c r="AL64" s="9" t="s">
        <v>11</v>
      </c>
    </row>
    <row r="65" spans="1:38" ht="15" thickBot="1" x14ac:dyDescent="0.2">
      <c r="A65" s="87" t="s">
        <v>12</v>
      </c>
      <c r="B65" s="88" t="s">
        <v>13</v>
      </c>
      <c r="C65" s="132"/>
      <c r="D65" s="61" t="s">
        <v>4</v>
      </c>
      <c r="E65" s="89" t="s">
        <v>14</v>
      </c>
      <c r="F65" s="31" t="s">
        <v>168</v>
      </c>
      <c r="G65" s="64">
        <v>9</v>
      </c>
      <c r="H65" s="39" t="s">
        <v>36</v>
      </c>
      <c r="I65" s="63">
        <v>9</v>
      </c>
      <c r="J65" s="40" t="s">
        <v>37</v>
      </c>
      <c r="K65" s="63">
        <v>9</v>
      </c>
      <c r="L65" s="39" t="s">
        <v>38</v>
      </c>
      <c r="M65" s="63">
        <v>9</v>
      </c>
      <c r="N65" s="35" t="s">
        <v>40</v>
      </c>
      <c r="O65" s="64">
        <v>9</v>
      </c>
      <c r="P65" s="65" t="s">
        <v>36</v>
      </c>
      <c r="Q65" s="64">
        <v>9</v>
      </c>
      <c r="R65" s="66" t="s">
        <v>169</v>
      </c>
      <c r="S65" s="64">
        <v>9</v>
      </c>
      <c r="T65" s="32" t="s">
        <v>38</v>
      </c>
      <c r="U65" s="64">
        <v>9</v>
      </c>
      <c r="V65" s="65" t="s">
        <v>170</v>
      </c>
      <c r="W65" s="64">
        <v>9</v>
      </c>
      <c r="X65" s="66" t="s">
        <v>39</v>
      </c>
      <c r="Y65" s="64">
        <v>9</v>
      </c>
      <c r="Z65" s="13" t="s">
        <v>40</v>
      </c>
      <c r="AA65" s="1">
        <v>9</v>
      </c>
      <c r="AB65" s="27" t="s">
        <v>160</v>
      </c>
      <c r="AC65" s="1">
        <v>9</v>
      </c>
      <c r="AD65" s="29" t="s">
        <v>38</v>
      </c>
      <c r="AE65" s="1">
        <v>9</v>
      </c>
      <c r="AF65" s="29" t="s">
        <v>292</v>
      </c>
      <c r="AG65" s="1">
        <v>9</v>
      </c>
      <c r="AH65" s="129"/>
      <c r="AI65" s="129"/>
      <c r="AJ65" s="2"/>
      <c r="AK65" s="131"/>
      <c r="AL65" s="10"/>
    </row>
    <row r="66" spans="1:38" x14ac:dyDescent="0.15">
      <c r="A66" s="78" t="s">
        <v>41</v>
      </c>
      <c r="B66" s="78" t="s">
        <v>42</v>
      </c>
      <c r="C66" s="100">
        <f>+G66+I66+K66+M66+O66+Q66+S66+U66+W66+Y66+AA66+AC66+AE66+AG66</f>
        <v>1291.67</v>
      </c>
      <c r="D66" s="69">
        <f>+C66/E66</f>
        <v>184.52428571428572</v>
      </c>
      <c r="E66" s="91">
        <f>COUNTA(F66,H66,J66,L66,N66,P66,R66,T66,V66,X66,Z66,AB66,AD66,AF66)</f>
        <v>7</v>
      </c>
      <c r="F66" s="95"/>
      <c r="G66" s="101"/>
      <c r="H66" s="41">
        <v>37</v>
      </c>
      <c r="I66" s="42">
        <v>200</v>
      </c>
      <c r="J66" s="41">
        <v>42</v>
      </c>
      <c r="K66" s="42">
        <v>180</v>
      </c>
      <c r="L66" s="41">
        <v>37</v>
      </c>
      <c r="M66" s="42">
        <v>200</v>
      </c>
      <c r="N66" s="71">
        <v>44</v>
      </c>
      <c r="O66" s="44">
        <v>165</v>
      </c>
      <c r="P66" s="71">
        <v>42</v>
      </c>
      <c r="Q66" s="44">
        <v>171.67</v>
      </c>
      <c r="R66" s="71">
        <v>40</v>
      </c>
      <c r="S66" s="44">
        <v>200</v>
      </c>
      <c r="T66" s="93"/>
      <c r="U66" s="94"/>
      <c r="V66" s="93"/>
      <c r="W66" s="94"/>
      <c r="X66" s="95"/>
      <c r="Y66" s="94"/>
      <c r="Z66" s="19"/>
      <c r="AA66" s="18"/>
      <c r="AB66" s="25">
        <v>42</v>
      </c>
      <c r="AC66" s="22">
        <v>175</v>
      </c>
      <c r="AD66" s="25"/>
      <c r="AE66" s="22"/>
      <c r="AF66" s="25"/>
      <c r="AG66" s="22"/>
      <c r="AH66" s="4">
        <f>F66+H66+J66+L66+N66+P66+R66+T66+V66+X66+Z66+AB66+AD66+AF66</f>
        <v>284</v>
      </c>
      <c r="AI66" s="5">
        <f>+AH66/E66</f>
        <v>40.571428571428569</v>
      </c>
      <c r="AJ66" s="6">
        <f>IF(F66="",0,$G$9)+IF(H66="",0,$G$9)+IF(J66="",0,$G$9)+IF(L66="",0,$G$9)+IF(N66="",0,$G$9)+IF(P66="",0,$G$9)+IF(R66="",0,$G$9)+IF(T66="",0,$G$9)+IF(V66="",0,$G$9)+IF(X66="",0,$G$9)+IF(Z66="",0,$G$9)+IF(AB66="",0,$G$9)+IF(AD66="",0,$G$9)+IF(AF66="",0,$G$9)</f>
        <v>63</v>
      </c>
      <c r="AK66" s="5">
        <f>AH66/AJ66</f>
        <v>4.5079365079365079</v>
      </c>
      <c r="AL66" s="7">
        <v>1</v>
      </c>
    </row>
    <row r="67" spans="1:38" x14ac:dyDescent="0.15">
      <c r="A67" s="67" t="s">
        <v>72</v>
      </c>
      <c r="B67" s="67" t="s">
        <v>73</v>
      </c>
      <c r="C67" s="100">
        <f>+G67+I67+K67+M67+O67+Q67+S67+U67+W67+Y67+AA67+AC67+AE67+AG67</f>
        <v>535</v>
      </c>
      <c r="D67" s="72">
        <f>+C67/E67</f>
        <v>178.33333333333334</v>
      </c>
      <c r="E67" s="91">
        <f>COUNTA(F67,H67,J67,L67,N67,P67,R67,T67,V67,X67,Z67,AB67,AD67,AF67)</f>
        <v>3</v>
      </c>
      <c r="F67" s="41"/>
      <c r="G67" s="37"/>
      <c r="H67" s="41"/>
      <c r="I67" s="42"/>
      <c r="J67" s="41"/>
      <c r="K67" s="42"/>
      <c r="L67" s="41">
        <v>43</v>
      </c>
      <c r="M67" s="42">
        <v>165</v>
      </c>
      <c r="N67" s="71">
        <v>43</v>
      </c>
      <c r="O67" s="44">
        <v>170</v>
      </c>
      <c r="P67" s="71">
        <v>39</v>
      </c>
      <c r="Q67" s="44">
        <v>200</v>
      </c>
      <c r="R67" s="98"/>
      <c r="S67" s="42"/>
      <c r="T67" s="98"/>
      <c r="U67" s="42"/>
      <c r="V67" s="98"/>
      <c r="W67" s="42"/>
      <c r="X67" s="41"/>
      <c r="Y67" s="42"/>
      <c r="Z67" s="21"/>
      <c r="AA67" s="22"/>
      <c r="AB67" s="25"/>
      <c r="AC67" s="22"/>
      <c r="AD67" s="25"/>
      <c r="AE67" s="22"/>
      <c r="AF67" s="25"/>
      <c r="AG67" s="22"/>
      <c r="AH67" s="4">
        <f>F67+H67+J67+L67+N67+P67+R67+T67+V67+X67+Z67+AB67+AD67+AF67</f>
        <v>125</v>
      </c>
      <c r="AI67" s="5">
        <f>+AH67/E67</f>
        <v>41.666666666666664</v>
      </c>
      <c r="AJ67" s="6">
        <f>IF(F67="",0,$G$9)+IF(H67="",0,$G$9)+IF(J67="",0,$G$9)+IF(L67="",0,$G$9)+IF(N67="",0,$G$9)+IF(P67="",0,$G$9)+IF(R67="",0,$G$9)+IF(T67="",0,$G$9)+IF(V67="",0,$G$9)+IF(X67="",0,$G$9)+IF(Z67="",0,$G$9)+IF(AB67="",0,$G$9)+IF(AD67="",0,$G$9)+IF(AF67="",0,$G$9)</f>
        <v>27</v>
      </c>
      <c r="AK67" s="5">
        <f>AH67/AJ67</f>
        <v>4.6296296296296298</v>
      </c>
      <c r="AL67" s="7">
        <v>2</v>
      </c>
    </row>
    <row r="68" spans="1:38" x14ac:dyDescent="0.15">
      <c r="A68" s="78" t="s">
        <v>76</v>
      </c>
      <c r="B68" s="78" t="s">
        <v>185</v>
      </c>
      <c r="C68" s="100">
        <f>+G68+I68+K68+M68+O68+Q68+S68+U68+W68+Y68+AA68+AC68+AE68+AG68</f>
        <v>905</v>
      </c>
      <c r="D68" s="72">
        <f>+C68/E68</f>
        <v>181</v>
      </c>
      <c r="E68" s="91">
        <f>COUNTA(F68,H68,J68,L68,N68,P68,R68,T68,V68,X68,Z68,AB68,AD68,AF68)</f>
        <v>5</v>
      </c>
      <c r="F68" s="41"/>
      <c r="G68" s="37"/>
      <c r="H68" s="41">
        <v>48</v>
      </c>
      <c r="I68" s="42">
        <v>165</v>
      </c>
      <c r="J68" s="41">
        <v>41</v>
      </c>
      <c r="K68" s="42">
        <v>200</v>
      </c>
      <c r="L68" s="41">
        <v>40</v>
      </c>
      <c r="M68" s="42">
        <v>180</v>
      </c>
      <c r="N68" s="71">
        <v>38</v>
      </c>
      <c r="O68" s="44">
        <v>200</v>
      </c>
      <c r="P68" s="71">
        <v>44</v>
      </c>
      <c r="Q68" s="44">
        <v>160</v>
      </c>
      <c r="R68" s="98"/>
      <c r="S68" s="42"/>
      <c r="T68" s="98"/>
      <c r="U68" s="42"/>
      <c r="V68" s="98"/>
      <c r="W68" s="42"/>
      <c r="X68" s="41"/>
      <c r="Y68" s="42"/>
      <c r="Z68" s="21"/>
      <c r="AA68" s="22"/>
      <c r="AB68" s="25"/>
      <c r="AC68" s="22"/>
      <c r="AD68" s="25"/>
      <c r="AE68" s="22"/>
      <c r="AF68" s="25"/>
      <c r="AG68" s="22"/>
      <c r="AH68" s="4">
        <f>F68+H68+J68+L68+N68+P68+R68+T68+V68+X68+Z68+AB68+AD68+AF68</f>
        <v>211</v>
      </c>
      <c r="AI68" s="5">
        <f>+AH68/E68</f>
        <v>42.2</v>
      </c>
      <c r="AJ68" s="6">
        <f>IF(F68="",0,$G$9)+IF(H68="",0,$G$9)+IF(J68="",0,$G$9)+IF(L68="",0,$G$9)+IF(N68="",0,$G$9)+IF(P68="",0,$G$9)+IF(R68="",0,$G$9)+IF(T68="",0,$G$9)+IF(V68="",0,$G$9)+IF(X68="",0,$G$9)+IF(Z68="",0,$G$9)+IF(AB68="",0,$G$9)+IF(AD68="",0,$G$9)+IF(AF68="",0,$G$9)</f>
        <v>45</v>
      </c>
      <c r="AK68" s="5">
        <f>AH68/AJ68</f>
        <v>4.6888888888888891</v>
      </c>
      <c r="AL68" s="7">
        <v>3</v>
      </c>
    </row>
    <row r="69" spans="1:38" x14ac:dyDescent="0.15">
      <c r="A69" s="78" t="s">
        <v>50</v>
      </c>
      <c r="B69" s="78" t="s">
        <v>51</v>
      </c>
      <c r="C69" s="100">
        <f>+G69+I69+K69+M69+O69+Q69+S69+U69+W69+Y69+AA69+AC69+AE69+AG69</f>
        <v>1036.67</v>
      </c>
      <c r="D69" s="72">
        <f>+C69/E69</f>
        <v>172.77833333333334</v>
      </c>
      <c r="E69" s="91">
        <f>COUNTA(F69,H69,J69,L69,N69,P69,R69,T69,V69,X69,Z69,AB69,AD69,AF69)</f>
        <v>6</v>
      </c>
      <c r="F69" s="41"/>
      <c r="G69" s="37"/>
      <c r="H69" s="41">
        <v>51</v>
      </c>
      <c r="I69" s="42">
        <v>155</v>
      </c>
      <c r="J69" s="41">
        <v>43</v>
      </c>
      <c r="K69" s="42">
        <v>170</v>
      </c>
      <c r="L69" s="41">
        <v>44</v>
      </c>
      <c r="M69" s="42">
        <v>160</v>
      </c>
      <c r="N69" s="41"/>
      <c r="O69" s="42"/>
      <c r="P69" s="71">
        <v>42</v>
      </c>
      <c r="Q69" s="44">
        <v>171.67</v>
      </c>
      <c r="R69" s="71">
        <v>45</v>
      </c>
      <c r="S69" s="44">
        <v>180</v>
      </c>
      <c r="T69" s="98"/>
      <c r="U69" s="42"/>
      <c r="V69" s="98"/>
      <c r="W69" s="42"/>
      <c r="X69" s="41"/>
      <c r="Y69" s="42"/>
      <c r="Z69" s="21"/>
      <c r="AA69" s="22"/>
      <c r="AB69" s="25">
        <v>39</v>
      </c>
      <c r="AC69" s="22">
        <v>200</v>
      </c>
      <c r="AD69" s="25"/>
      <c r="AE69" s="22"/>
      <c r="AF69" s="25"/>
      <c r="AG69" s="22"/>
      <c r="AH69" s="4">
        <f>F69+H69+J69+L69+N69+P69+R69+T69+V69+X69+Z69+AB69+AD69+AF69</f>
        <v>264</v>
      </c>
      <c r="AI69" s="5">
        <f>+AH69/E69</f>
        <v>44</v>
      </c>
      <c r="AJ69" s="6">
        <f>IF(F69="",0,$G$9)+IF(H69="",0,$G$9)+IF(J69="",0,$G$9)+IF(L69="",0,$G$9)+IF(N69="",0,$G$9)+IF(P69="",0,$G$9)+IF(R69="",0,$G$9)+IF(T69="",0,$G$9)+IF(V69="",0,$G$9)+IF(X69="",0,$G$9)+IF(Z69="",0,$G$9)+IF(AB69="",0,$G$9)+IF(AD69="",0,$G$9)+IF(AF69="",0,$G$9)</f>
        <v>54</v>
      </c>
      <c r="AK69" s="5">
        <f>AH69/AJ69</f>
        <v>4.8888888888888893</v>
      </c>
      <c r="AL69" s="7">
        <v>4</v>
      </c>
    </row>
    <row r="70" spans="1:38" x14ac:dyDescent="0.15">
      <c r="A70" s="78" t="s">
        <v>74</v>
      </c>
      <c r="B70" s="80" t="s">
        <v>243</v>
      </c>
      <c r="C70" s="100">
        <f>+G70+I70+K70+M70+O70+Q70+S70+U70+W70+Y70+AA70+AC70+AE70+AG70</f>
        <v>1755</v>
      </c>
      <c r="D70" s="72">
        <f>+C70/E70</f>
        <v>175.5</v>
      </c>
      <c r="E70" s="91">
        <f>COUNTA(F70,H70,J70,L70,N70,P70,R70,T70,V70,X70,Z70,AB70,AD70,AF70)</f>
        <v>10</v>
      </c>
      <c r="F70" s="41"/>
      <c r="G70" s="37"/>
      <c r="H70" s="41">
        <v>42</v>
      </c>
      <c r="I70" s="42">
        <v>180</v>
      </c>
      <c r="J70" s="41">
        <v>47</v>
      </c>
      <c r="K70" s="42">
        <v>162.5</v>
      </c>
      <c r="L70" s="41">
        <v>45</v>
      </c>
      <c r="M70" s="42">
        <v>152.5</v>
      </c>
      <c r="N70" s="71">
        <v>40</v>
      </c>
      <c r="O70" s="44">
        <v>180</v>
      </c>
      <c r="P70" s="71">
        <v>47</v>
      </c>
      <c r="Q70" s="44">
        <v>155</v>
      </c>
      <c r="R70" s="71">
        <v>48</v>
      </c>
      <c r="S70" s="44">
        <v>170</v>
      </c>
      <c r="T70" s="98">
        <v>50</v>
      </c>
      <c r="U70" s="42">
        <v>180</v>
      </c>
      <c r="V70" s="71">
        <v>48</v>
      </c>
      <c r="W70" s="44">
        <v>200</v>
      </c>
      <c r="X70" s="71">
        <v>34</v>
      </c>
      <c r="Y70" s="44">
        <v>200</v>
      </c>
      <c r="Z70" s="21"/>
      <c r="AA70" s="22"/>
      <c r="AB70" s="25">
        <v>42</v>
      </c>
      <c r="AC70" s="22">
        <v>175</v>
      </c>
      <c r="AD70" s="25"/>
      <c r="AE70" s="22"/>
      <c r="AF70" s="25"/>
      <c r="AG70" s="22"/>
      <c r="AH70" s="4">
        <f>F70+H70+J70+L70+N70+P70+R70+T70+V70+X70+Z70+AB70+AD70+AF70</f>
        <v>443</v>
      </c>
      <c r="AI70" s="5">
        <f>+AH70/E70</f>
        <v>44.3</v>
      </c>
      <c r="AJ70" s="6">
        <f>IF(F70="",0,$G$9)+IF(H70="",0,$G$9)+IF(J70="",0,$G$9)+IF(L70="",0,$G$9)+IF(N70="",0,$G$9)+IF(P70="",0,$G$9)+IF(R70="",0,$G$9)+IF(T70="",0,$G$9)+IF(V70="",0,$G$9)+IF(X70="",0,$G$9)+IF(Z70="",0,$G$9)+IF(AB70="",0,$G$9)+IF(AD70="",0,$G$9)+IF(AF70="",0,$G$9)</f>
        <v>90</v>
      </c>
      <c r="AK70" s="5">
        <f>AH70/AJ70</f>
        <v>4.9222222222222225</v>
      </c>
      <c r="AL70" s="7">
        <v>5</v>
      </c>
    </row>
    <row r="71" spans="1:38" x14ac:dyDescent="0.15">
      <c r="A71" s="78" t="s">
        <v>52</v>
      </c>
      <c r="B71" s="78" t="s">
        <v>51</v>
      </c>
      <c r="C71" s="100">
        <f>+G71+I71+K71+M71+O71+Q71+S71+U71+W71+Y71+AA71+AC71+AE71+AG71</f>
        <v>1191.67</v>
      </c>
      <c r="D71" s="72">
        <f>+C71/E71</f>
        <v>170.23857142857145</v>
      </c>
      <c r="E71" s="91">
        <f>COUNTA(F71,H71,J71,L71,N71,P71,R71,T71,V71,X71,Z71,AB71,AD71,AF71)</f>
        <v>7</v>
      </c>
      <c r="F71" s="41"/>
      <c r="G71" s="37"/>
      <c r="H71" s="41">
        <v>47</v>
      </c>
      <c r="I71" s="42">
        <v>170</v>
      </c>
      <c r="J71" s="41"/>
      <c r="K71" s="42"/>
      <c r="L71" s="41">
        <v>48</v>
      </c>
      <c r="M71" s="42">
        <v>145</v>
      </c>
      <c r="N71" s="118">
        <v>48</v>
      </c>
      <c r="O71" s="44">
        <v>160</v>
      </c>
      <c r="P71" s="71">
        <v>42</v>
      </c>
      <c r="Q71" s="44">
        <v>171.67</v>
      </c>
      <c r="R71" s="98"/>
      <c r="S71" s="42"/>
      <c r="T71" s="98"/>
      <c r="U71" s="42"/>
      <c r="V71" s="98"/>
      <c r="W71" s="42"/>
      <c r="X71" s="41"/>
      <c r="Y71" s="42"/>
      <c r="Z71" s="21">
        <v>45</v>
      </c>
      <c r="AA71" s="22">
        <v>200</v>
      </c>
      <c r="AB71" s="25">
        <v>50</v>
      </c>
      <c r="AC71" s="22">
        <v>165</v>
      </c>
      <c r="AD71" s="25">
        <v>49</v>
      </c>
      <c r="AE71" s="22">
        <v>180</v>
      </c>
      <c r="AF71" s="25"/>
      <c r="AG71" s="22"/>
      <c r="AH71" s="4">
        <f>F71+H71+J71+L71+N71+P71+R71+T71+V71+X71+Z71+AB71+AD71+AF71</f>
        <v>329</v>
      </c>
      <c r="AI71" s="5">
        <f>+AH71/E71</f>
        <v>47</v>
      </c>
      <c r="AJ71" s="6">
        <f>IF(F71="",0,$G$9)+IF(H71="",0,$G$9)+IF(J71="",0,$G$9)+IF(L71="",0,$G$9)+IF(N71="",0,$G$9)+IF(P71="",0,$G$9)+IF(R71="",0,$G$9)+IF(T71="",0,$G$9)+IF(V71="",0,$G$9)+IF(X71="",0,$G$9)+IF(Z71="",0,$G$9)+IF(AB71="",0,$G$9)+IF(AD71="",0,$G$9)+IF(AF71="",0,$G$9)</f>
        <v>63</v>
      </c>
      <c r="AK71" s="5">
        <f>AH71/AJ71</f>
        <v>5.2222222222222223</v>
      </c>
      <c r="AL71" s="7">
        <v>6</v>
      </c>
    </row>
    <row r="72" spans="1:38" x14ac:dyDescent="0.15">
      <c r="A72" s="67" t="s">
        <v>186</v>
      </c>
      <c r="B72" s="67" t="s">
        <v>19</v>
      </c>
      <c r="C72" s="100">
        <f>+G72+I72+K72+M72+O72+Q72+S72+U72+W72+Y72+AA72+AC72+AE72+AG72</f>
        <v>162.5</v>
      </c>
      <c r="D72" s="72">
        <f>+C72/E72</f>
        <v>162.5</v>
      </c>
      <c r="E72" s="91">
        <f>COUNTA(F72,H72,J72,L72,N72,P72,R72,T72,V72,X72,Z72,AB72,AD72,AF72)</f>
        <v>1</v>
      </c>
      <c r="F72" s="41"/>
      <c r="G72" s="37"/>
      <c r="H72" s="41"/>
      <c r="I72" s="42"/>
      <c r="J72" s="41">
        <v>47</v>
      </c>
      <c r="K72" s="42">
        <v>162.5</v>
      </c>
      <c r="L72" s="41"/>
      <c r="M72" s="42"/>
      <c r="N72" s="41"/>
      <c r="O72" s="42"/>
      <c r="P72" s="41"/>
      <c r="Q72" s="42"/>
      <c r="R72" s="98"/>
      <c r="S72" s="42"/>
      <c r="T72" s="98"/>
      <c r="U72" s="42"/>
      <c r="V72" s="98"/>
      <c r="W72" s="42"/>
      <c r="X72" s="41"/>
      <c r="Y72" s="42"/>
      <c r="Z72" s="21"/>
      <c r="AA72" s="22"/>
      <c r="AB72" s="25"/>
      <c r="AC72" s="22"/>
      <c r="AD72" s="25"/>
      <c r="AE72" s="22"/>
      <c r="AF72" s="25"/>
      <c r="AG72" s="22"/>
      <c r="AH72" s="4">
        <f>F72+H72+J72+L72+N72+P72+R72+T72+V72+X72+Z72+AB72+AD72+AF72</f>
        <v>47</v>
      </c>
      <c r="AI72" s="5">
        <f>+AH72/E72</f>
        <v>47</v>
      </c>
      <c r="AJ72" s="6">
        <f>IF(F72="",0,$G$9)+IF(H72="",0,$G$9)+IF(J72="",0,$G$9)+IF(L72="",0,$G$9)+IF(N72="",0,$G$9)+IF(P72="",0,$G$9)+IF(R72="",0,$G$9)+IF(T72="",0,$G$9)+IF(V72="",0,$G$9)+IF(X72="",0,$G$9)+IF(Z72="",0,$G$9)+IF(AB72="",0,$G$9)+IF(AD72="",0,$G$9)+IF(AF72="",0,$G$9)</f>
        <v>9</v>
      </c>
      <c r="AK72" s="5">
        <f>AH72/AJ72</f>
        <v>5.2222222222222223</v>
      </c>
      <c r="AL72" s="7">
        <v>7</v>
      </c>
    </row>
    <row r="73" spans="1:38" x14ac:dyDescent="0.15">
      <c r="A73" s="78" t="s">
        <v>225</v>
      </c>
      <c r="B73" s="78" t="s">
        <v>87</v>
      </c>
      <c r="C73" s="100">
        <f>+G73+I73+K73+M73+O73+Q73+S73+U73+W73+Y73+AA73+AC73+AE73+AG73</f>
        <v>1367.5</v>
      </c>
      <c r="D73" s="72">
        <f>+C73/E73</f>
        <v>170.9375</v>
      </c>
      <c r="E73" s="91">
        <f>COUNTA(F73,H73,J73,L73,N73,P73,R73,T73,V73,X73,Z73,AB73,AD73,AF73)</f>
        <v>8</v>
      </c>
      <c r="F73" s="41"/>
      <c r="G73" s="37"/>
      <c r="H73" s="41"/>
      <c r="I73" s="42"/>
      <c r="J73" s="41"/>
      <c r="K73" s="42"/>
      <c r="L73" s="41">
        <v>45</v>
      </c>
      <c r="M73" s="42">
        <v>152.5</v>
      </c>
      <c r="N73" s="118">
        <v>54</v>
      </c>
      <c r="O73" s="44">
        <v>155</v>
      </c>
      <c r="P73" s="71">
        <v>48</v>
      </c>
      <c r="Q73" s="44">
        <v>150</v>
      </c>
      <c r="R73" s="71">
        <v>57</v>
      </c>
      <c r="S73" s="44">
        <v>160</v>
      </c>
      <c r="T73" s="98">
        <v>48</v>
      </c>
      <c r="U73" s="42">
        <v>200</v>
      </c>
      <c r="V73" s="98"/>
      <c r="W73" s="42"/>
      <c r="X73" s="71">
        <v>41</v>
      </c>
      <c r="Y73" s="44">
        <v>180</v>
      </c>
      <c r="Z73" s="21">
        <v>52</v>
      </c>
      <c r="AA73" s="22">
        <v>170</v>
      </c>
      <c r="AB73" s="25"/>
      <c r="AC73" s="22"/>
      <c r="AD73" s="25">
        <v>43</v>
      </c>
      <c r="AE73" s="22">
        <v>200</v>
      </c>
      <c r="AF73" s="25"/>
      <c r="AG73" s="22"/>
      <c r="AH73" s="4">
        <f>F73+H73+J73+L73+N73+P73+R73+T73+V73+X73+Z73+AB73+AD73+AF73</f>
        <v>388</v>
      </c>
      <c r="AI73" s="5">
        <f>+AH73/E73</f>
        <v>48.5</v>
      </c>
      <c r="AJ73" s="6">
        <f>IF(F73="",0,$G$9)+IF(H73="",0,$G$9)+IF(J73="",0,$G$9)+IF(L73="",0,$G$9)+IF(N73="",0,$G$9)+IF(P73="",0,$G$9)+IF(R73="",0,$G$9)+IF(T73="",0,$G$9)+IF(V73="",0,$G$9)+IF(X73="",0,$G$9)+IF(Z73="",0,$G$9)+IF(AB73="",0,$G$9)+IF(AD73="",0,$G$9)+IF(AF73="",0,$G$9)</f>
        <v>72</v>
      </c>
      <c r="AK73" s="5">
        <f>AH73/AJ73</f>
        <v>5.3888888888888893</v>
      </c>
      <c r="AL73" s="7">
        <v>8</v>
      </c>
    </row>
    <row r="74" spans="1:38" x14ac:dyDescent="0.15">
      <c r="A74" s="78" t="s">
        <v>88</v>
      </c>
      <c r="B74" s="78" t="s">
        <v>89</v>
      </c>
      <c r="C74" s="100">
        <f>+G74+I74+K74+M74+O74+Q74+S74+U74+W74+Y74+AA74+AC74+AE74+AG74</f>
        <v>160</v>
      </c>
      <c r="D74" s="72">
        <f>+C74/E74</f>
        <v>160</v>
      </c>
      <c r="E74" s="91">
        <f>COUNTA(F74,H74,J74,L74,N74,P74,R74,T74,V74,X74,Z74,AB74,AD74,AF74)</f>
        <v>1</v>
      </c>
      <c r="F74" s="41"/>
      <c r="G74" s="37"/>
      <c r="H74" s="41">
        <v>49</v>
      </c>
      <c r="I74" s="42">
        <v>160</v>
      </c>
      <c r="J74" s="41"/>
      <c r="K74" s="42"/>
      <c r="L74" s="41"/>
      <c r="M74" s="42"/>
      <c r="N74" s="41"/>
      <c r="O74" s="42"/>
      <c r="P74" s="41"/>
      <c r="Q74" s="42"/>
      <c r="R74" s="98"/>
      <c r="S74" s="42"/>
      <c r="T74" s="98"/>
      <c r="U74" s="42"/>
      <c r="V74" s="98"/>
      <c r="W74" s="42"/>
      <c r="X74" s="41"/>
      <c r="Y74" s="42"/>
      <c r="Z74" s="21"/>
      <c r="AA74" s="22"/>
      <c r="AB74" s="25"/>
      <c r="AC74" s="22"/>
      <c r="AD74" s="25"/>
      <c r="AE74" s="22"/>
      <c r="AF74" s="25"/>
      <c r="AG74" s="22"/>
      <c r="AH74" s="4">
        <f>F74+H74+J74+L74+N74+P74+R74+T74+V74+X74+Z74+AB74+AD74+AF74</f>
        <v>49</v>
      </c>
      <c r="AI74" s="5">
        <f>+AH74/E74</f>
        <v>49</v>
      </c>
      <c r="AJ74" s="6">
        <f>IF(F74="",0,$G$9)+IF(H74="",0,$G$9)+IF(J74="",0,$G$9)+IF(L74="",0,$G$9)+IF(N74="",0,$G$9)+IF(P74="",0,$G$9)+IF(R74="",0,$G$9)+IF(T74="",0,$G$9)+IF(V74="",0,$G$9)+IF(X74="",0,$G$9)+IF(Z74="",0,$G$9)+IF(AB74="",0,$G$9)+IF(AD74="",0,$G$9)+IF(AF74="",0,$G$9)</f>
        <v>9</v>
      </c>
      <c r="AK74" s="5">
        <f>AH74/AJ74</f>
        <v>5.4444444444444446</v>
      </c>
      <c r="AL74" s="7">
        <v>9</v>
      </c>
    </row>
    <row r="75" spans="1:38" x14ac:dyDescent="0.15">
      <c r="A75" s="78" t="s">
        <v>80</v>
      </c>
      <c r="B75" s="78" t="s">
        <v>81</v>
      </c>
      <c r="C75" s="100">
        <f>+G75+I75+K75+M75+O75+Q75+S75+U75+W75+Y75+AA75+AC75+AE75+AG75</f>
        <v>615</v>
      </c>
      <c r="D75" s="72">
        <f>+C75/E75</f>
        <v>153.75</v>
      </c>
      <c r="E75" s="91">
        <f>COUNTA(F75,H75,J75,L75,N75,P75,R75,T75,V75,X75,Z75,AB75,AD75,AF75)</f>
        <v>4</v>
      </c>
      <c r="F75" s="41"/>
      <c r="G75" s="37"/>
      <c r="H75" s="41"/>
      <c r="I75" s="42"/>
      <c r="J75" s="41">
        <v>50</v>
      </c>
      <c r="K75" s="42">
        <v>155</v>
      </c>
      <c r="L75" s="41">
        <v>42</v>
      </c>
      <c r="M75" s="42">
        <v>170</v>
      </c>
      <c r="N75" s="118">
        <v>56</v>
      </c>
      <c r="O75" s="44">
        <v>147.5</v>
      </c>
      <c r="P75" s="71">
        <v>56</v>
      </c>
      <c r="Q75" s="44">
        <v>142.5</v>
      </c>
      <c r="R75" s="98"/>
      <c r="S75" s="42"/>
      <c r="T75" s="98"/>
      <c r="U75" s="42"/>
      <c r="V75" s="98"/>
      <c r="W75" s="42"/>
      <c r="X75" s="41"/>
      <c r="Y75" s="42"/>
      <c r="Z75" s="21"/>
      <c r="AA75" s="22"/>
      <c r="AB75" s="25"/>
      <c r="AC75" s="22"/>
      <c r="AD75" s="25"/>
      <c r="AE75" s="22"/>
      <c r="AF75" s="25"/>
      <c r="AG75" s="22"/>
      <c r="AH75" s="4">
        <f>F75+H75+J75+L75+N75+P75+R75+T75+V75+X75+Z75+AB75+AD75+AF75</f>
        <v>204</v>
      </c>
      <c r="AI75" s="5">
        <f>+AH75/E75</f>
        <v>51</v>
      </c>
      <c r="AJ75" s="6">
        <f>IF(F75="",0,$G$9)+IF(H75="",0,$G$9)+IF(J75="",0,$G$9)+IF(L75="",0,$G$9)+IF(N75="",0,$G$9)+IF(P75="",0,$G$9)+IF(R75="",0,$G$9)+IF(T75="",0,$G$9)+IF(V75="",0,$G$9)+IF(X75="",0,$G$9)+IF(Z75="",0,$G$9)+IF(AB75="",0,$G$9)+IF(AD75="",0,$G$9)+IF(AF75="",0,$G$9)</f>
        <v>36</v>
      </c>
      <c r="AK75" s="5">
        <f>AH75/AJ75</f>
        <v>5.666666666666667</v>
      </c>
      <c r="AL75" s="7">
        <v>10</v>
      </c>
    </row>
    <row r="76" spans="1:38" x14ac:dyDescent="0.15">
      <c r="A76" s="80" t="s">
        <v>85</v>
      </c>
      <c r="B76" s="80" t="s">
        <v>86</v>
      </c>
      <c r="C76" s="100">
        <f>+G76+I76+K76+M76+O76+Q76+S76+U76+W76+Y76+AA76+AC76+AE76+AG76</f>
        <v>165</v>
      </c>
      <c r="D76" s="72">
        <f>+C76/E76</f>
        <v>165</v>
      </c>
      <c r="E76" s="91">
        <f>COUNTA(F76,H76,J76,L76,N76,P76,R76,T76,V76,X76,Z76,AB76,AD76,AF76)</f>
        <v>1</v>
      </c>
      <c r="F76" s="41"/>
      <c r="G76" s="37"/>
      <c r="H76" s="41"/>
      <c r="I76" s="42"/>
      <c r="J76" s="41"/>
      <c r="K76" s="42"/>
      <c r="L76" s="41"/>
      <c r="M76" s="42"/>
      <c r="N76" s="36"/>
      <c r="O76" s="42"/>
      <c r="P76" s="41"/>
      <c r="Q76" s="42"/>
      <c r="R76" s="71">
        <v>52</v>
      </c>
      <c r="S76" s="44">
        <v>165</v>
      </c>
      <c r="T76" s="98"/>
      <c r="U76" s="42"/>
      <c r="V76" s="98"/>
      <c r="W76" s="42"/>
      <c r="X76" s="41"/>
      <c r="Y76" s="42"/>
      <c r="Z76" s="21"/>
      <c r="AA76" s="22"/>
      <c r="AB76" s="25"/>
      <c r="AC76" s="22"/>
      <c r="AD76" s="25"/>
      <c r="AE76" s="22"/>
      <c r="AF76" s="25"/>
      <c r="AG76" s="22"/>
      <c r="AH76" s="4">
        <f>F76+H76+J76+L76+N76+P76+R76+T76+V76+X76+Z76+AB76+AD76+AF76</f>
        <v>52</v>
      </c>
      <c r="AI76" s="5">
        <f>+AH76/E76</f>
        <v>52</v>
      </c>
      <c r="AJ76" s="6">
        <f>IF(F76="",0,$G$9)+IF(H76="",0,$G$9)+IF(J76="",0,$G$9)+IF(L76="",0,$G$9)+IF(N76="",0,$G$9)+IF(P76="",0,$G$9)+IF(R76="",0,$G$9)+IF(T76="",0,$G$9)+IF(V76="",0,$G$9)+IF(X76="",0,$G$9)+IF(Z76="",0,$G$9)+IF(AB76="",0,$G$9)+IF(AD76="",0,$G$9)+IF(AF76="",0,$G$9)</f>
        <v>9</v>
      </c>
      <c r="AK76" s="5">
        <f>AH76/AJ76</f>
        <v>5.7777777777777777</v>
      </c>
      <c r="AL76" s="7">
        <v>11</v>
      </c>
    </row>
    <row r="77" spans="1:38" x14ac:dyDescent="0.15">
      <c r="A77" s="78" t="s">
        <v>53</v>
      </c>
      <c r="B77" s="78" t="s">
        <v>27</v>
      </c>
      <c r="C77" s="100">
        <f>+G77+I77+K77+M77+O77+Q77+S77+U77+W77+Y77+AA77+AC77+AE77+AG77</f>
        <v>970</v>
      </c>
      <c r="D77" s="72">
        <f>+C77/E77</f>
        <v>161.66666666666666</v>
      </c>
      <c r="E77" s="91">
        <f>COUNTA(F77,H77,J77,L77,N77,P77,R77,T77,V77,X77,Z77,AB77,AD77,AF77)</f>
        <v>6</v>
      </c>
      <c r="F77" s="41"/>
      <c r="G77" s="37"/>
      <c r="H77" s="41"/>
      <c r="I77" s="42"/>
      <c r="J77" s="41"/>
      <c r="K77" s="42"/>
      <c r="L77" s="41">
        <v>61</v>
      </c>
      <c r="M77" s="42">
        <v>132.5</v>
      </c>
      <c r="N77" s="71">
        <v>56</v>
      </c>
      <c r="O77" s="44">
        <v>147.5</v>
      </c>
      <c r="P77" s="41"/>
      <c r="Q77" s="42"/>
      <c r="R77" s="98"/>
      <c r="S77" s="42"/>
      <c r="T77" s="98">
        <v>51</v>
      </c>
      <c r="U77" s="42">
        <v>170</v>
      </c>
      <c r="V77" s="98"/>
      <c r="W77" s="42"/>
      <c r="X77" s="71">
        <v>44</v>
      </c>
      <c r="Y77" s="44">
        <v>170</v>
      </c>
      <c r="Z77" s="21">
        <v>50</v>
      </c>
      <c r="AA77" s="22">
        <v>180</v>
      </c>
      <c r="AB77" s="25"/>
      <c r="AC77" s="22"/>
      <c r="AD77" s="25">
        <v>52</v>
      </c>
      <c r="AE77" s="22">
        <v>170</v>
      </c>
      <c r="AF77" s="25"/>
      <c r="AG77" s="22"/>
      <c r="AH77" s="4">
        <f>F77+H77+J77+L77+N77+P77+R77+T77+V77+X77+Z77+AB77+AD77+AF77</f>
        <v>314</v>
      </c>
      <c r="AI77" s="5">
        <f>+AH77/E77</f>
        <v>52.333333333333336</v>
      </c>
      <c r="AJ77" s="6">
        <f>IF(F77="",0,$G$9)+IF(H77="",0,$G$9)+IF(J77="",0,$G$9)+IF(L77="",0,$G$9)+IF(N77="",0,$G$9)+IF(P77="",0,$G$9)+IF(R77="",0,$G$9)+IF(T77="",0,$G$9)+IF(V77="",0,$G$9)+IF(X77="",0,$G$9)+IF(Z77="",0,$G$9)+IF(AB77="",0,$G$9)+IF(AD77="",0,$G$9)+IF(AF77="",0,$G$9)</f>
        <v>54</v>
      </c>
      <c r="AK77" s="5">
        <f>AH77/AJ77</f>
        <v>5.8148148148148149</v>
      </c>
      <c r="AL77" s="7">
        <v>12</v>
      </c>
    </row>
    <row r="78" spans="1:38" x14ac:dyDescent="0.15">
      <c r="A78" s="80" t="s">
        <v>272</v>
      </c>
      <c r="B78" s="80" t="s">
        <v>54</v>
      </c>
      <c r="C78" s="100">
        <f>+G78+I78+K78+M78+O78+Q78+S78+U78+W78+Y78+AA78+AC78+AE78+AG78</f>
        <v>160</v>
      </c>
      <c r="D78" s="72">
        <f>+C78/E78</f>
        <v>160</v>
      </c>
      <c r="E78" s="91">
        <f>COUNTA(F78,H78,J78,L78,N78,P78,R78,T78,V78,X78,Z78,AB78,AD78,AF78)</f>
        <v>1</v>
      </c>
      <c r="F78" s="41"/>
      <c r="G78" s="37"/>
      <c r="H78" s="41"/>
      <c r="I78" s="42"/>
      <c r="J78" s="41"/>
      <c r="K78" s="42"/>
      <c r="L78" s="41"/>
      <c r="M78" s="42"/>
      <c r="N78" s="41"/>
      <c r="O78" s="42"/>
      <c r="P78" s="41"/>
      <c r="Q78" s="42"/>
      <c r="R78" s="98"/>
      <c r="S78" s="42"/>
      <c r="T78" s="98"/>
      <c r="U78" s="42"/>
      <c r="V78" s="98"/>
      <c r="W78" s="42"/>
      <c r="X78" s="71">
        <v>53</v>
      </c>
      <c r="Y78" s="44">
        <v>160</v>
      </c>
      <c r="Z78" s="21"/>
      <c r="AA78" s="22"/>
      <c r="AB78" s="25"/>
      <c r="AC78" s="22"/>
      <c r="AD78" s="25"/>
      <c r="AE78" s="22"/>
      <c r="AF78" s="25"/>
      <c r="AG78" s="22"/>
      <c r="AH78" s="4">
        <f>F78+H78+J78+L78+N78+P78+R78+T78+V78+X78+Z78+AB78+AD78+AF78</f>
        <v>53</v>
      </c>
      <c r="AI78" s="5">
        <f>+AH78/E78</f>
        <v>53</v>
      </c>
      <c r="AJ78" s="6">
        <f>IF(F78="",0,$G$9)+IF(H78="",0,$G$9)+IF(J78="",0,$G$9)+IF(L78="",0,$G$9)+IF(N78="",0,$G$9)+IF(P78="",0,$G$9)+IF(R78="",0,$G$9)+IF(T78="",0,$G$9)+IF(V78="",0,$G$9)+IF(X78="",0,$G$9)+IF(Z78="",0,$G$9)+IF(AB78="",0,$G$9)+IF(AD78="",0,$G$9)+IF(AF78="",0,$G$9)</f>
        <v>9</v>
      </c>
      <c r="AK78" s="5">
        <f>AH78/AJ78</f>
        <v>5.8888888888888893</v>
      </c>
      <c r="AL78" s="7">
        <v>13</v>
      </c>
    </row>
    <row r="79" spans="1:38" x14ac:dyDescent="0.15">
      <c r="A79" s="136" t="s">
        <v>295</v>
      </c>
      <c r="B79" s="136" t="s">
        <v>296</v>
      </c>
      <c r="C79" s="100">
        <f>+G79+I79+K79+M79+O79+Q79+S79+U79+W79+Y79+AA79+AC79+AE79+AG79</f>
        <v>365</v>
      </c>
      <c r="D79" s="72">
        <f>+C79/E79</f>
        <v>182.5</v>
      </c>
      <c r="E79" s="91">
        <f>COUNTA(F79,H79,J79,L79,N79,P79,R79,T79,V79,X79,Z79,AB79,AD79,AF79)</f>
        <v>2</v>
      </c>
      <c r="F79" s="41"/>
      <c r="G79" s="37"/>
      <c r="H79" s="41"/>
      <c r="I79" s="42"/>
      <c r="J79" s="41"/>
      <c r="K79" s="42"/>
      <c r="L79" s="41"/>
      <c r="M79" s="42"/>
      <c r="N79" s="36"/>
      <c r="O79" s="42"/>
      <c r="P79" s="41"/>
      <c r="Q79" s="42"/>
      <c r="R79" s="98"/>
      <c r="S79" s="42"/>
      <c r="T79" s="98"/>
      <c r="U79" s="42"/>
      <c r="V79" s="98"/>
      <c r="W79" s="42"/>
      <c r="X79" s="41"/>
      <c r="Y79" s="42"/>
      <c r="Z79" s="21"/>
      <c r="AA79" s="22"/>
      <c r="AB79" s="25"/>
      <c r="AC79" s="22"/>
      <c r="AD79" s="25">
        <v>55</v>
      </c>
      <c r="AE79" s="22">
        <v>165</v>
      </c>
      <c r="AF79" s="25">
        <v>51</v>
      </c>
      <c r="AG79" s="22">
        <v>200</v>
      </c>
      <c r="AH79" s="4">
        <f>F79+H79+J79+L79+N79+P79+R79+T79+V79+X79+Z79+AB79+AD79+AF79</f>
        <v>106</v>
      </c>
      <c r="AI79" s="5">
        <f>+AH79/E79</f>
        <v>53</v>
      </c>
      <c r="AJ79" s="6">
        <f>IF(F79="",0,$G$9)+IF(H79="",0,$G$9)+IF(J79="",0,$G$9)+IF(L79="",0,$G$9)+IF(N79="",0,$G$9)+IF(P79="",0,$G$9)+IF(R79="",0,$G$9)+IF(T79="",0,$G$9)+IF(V79="",0,$G$9)+IF(X79="",0,$G$9)+IF(Z79="",0,$G$9)+IF(AB79="",0,$G$9)+IF(AD79="",0,$G$9)+IF(AF79="",0,$G$9)</f>
        <v>18</v>
      </c>
      <c r="AK79" s="5">
        <f>AH79/AJ79</f>
        <v>5.8888888888888893</v>
      </c>
      <c r="AL79" s="7">
        <v>14</v>
      </c>
    </row>
    <row r="80" spans="1:38" x14ac:dyDescent="0.15">
      <c r="A80" s="80" t="s">
        <v>91</v>
      </c>
      <c r="B80" s="80" t="s">
        <v>90</v>
      </c>
      <c r="C80" s="100">
        <f>+G80+I80+K80+M80+O80+Q80+S80+U80+W80+Y80+AA80+AC80+AE80+AG80</f>
        <v>792.5</v>
      </c>
      <c r="D80" s="69">
        <f>+C80/E80</f>
        <v>158.5</v>
      </c>
      <c r="E80" s="91">
        <f>COUNTA(F80,H80,J80,L80,N80,P80,R80,T80,V80,X80,Z80,AB80,AD80,AF80)</f>
        <v>5</v>
      </c>
      <c r="F80" s="41"/>
      <c r="G80" s="37"/>
      <c r="H80" s="41"/>
      <c r="I80" s="42"/>
      <c r="J80" s="41"/>
      <c r="K80" s="42"/>
      <c r="L80" s="41"/>
      <c r="M80" s="42"/>
      <c r="N80" s="36"/>
      <c r="O80" s="42"/>
      <c r="P80" s="71">
        <v>56</v>
      </c>
      <c r="Q80" s="44">
        <v>142.5</v>
      </c>
      <c r="R80" s="98"/>
      <c r="S80" s="42"/>
      <c r="T80" s="98">
        <v>59</v>
      </c>
      <c r="U80" s="42">
        <v>165</v>
      </c>
      <c r="V80" s="98"/>
      <c r="W80" s="42"/>
      <c r="X80" s="41"/>
      <c r="Y80" s="42"/>
      <c r="Z80" s="21">
        <v>61</v>
      </c>
      <c r="AA80" s="22">
        <v>165</v>
      </c>
      <c r="AB80" s="25">
        <v>61</v>
      </c>
      <c r="AC80" s="22">
        <v>160</v>
      </c>
      <c r="AD80" s="25">
        <v>57</v>
      </c>
      <c r="AE80" s="22">
        <v>160</v>
      </c>
      <c r="AF80" s="25"/>
      <c r="AG80" s="22"/>
      <c r="AH80" s="4">
        <f>F80+H80+J80+L80+N80+P80+R80+T80+V80+X80+Z80+AB80+AD80+AF80</f>
        <v>294</v>
      </c>
      <c r="AI80" s="5">
        <f>+AH80/E80</f>
        <v>58.8</v>
      </c>
      <c r="AJ80" s="6">
        <f>IF(F80="",0,$G$9)+IF(H80="",0,$G$9)+IF(J80="",0,$G$9)+IF(L80="",0,$G$9)+IF(N80="",0,$G$9)+IF(P80="",0,$G$9)+IF(R80="",0,$G$9)+IF(T80="",0,$G$9)+IF(V80="",0,$G$9)+IF(X80="",0,$G$9)+IF(Z80="",0,$G$9)+IF(AB80="",0,$G$9)+IF(AD80="",0,$G$9)+IF(AF80="",0,$G$9)</f>
        <v>45</v>
      </c>
      <c r="AK80" s="5">
        <f>AH80/AJ80</f>
        <v>6.5333333333333332</v>
      </c>
      <c r="AL80" s="7">
        <v>15</v>
      </c>
    </row>
    <row r="81" spans="1:38" x14ac:dyDescent="0.15">
      <c r="A81" s="67" t="s">
        <v>187</v>
      </c>
      <c r="B81" s="67" t="s">
        <v>188</v>
      </c>
      <c r="C81" s="100">
        <f>+G81+I81+K81+M81+O81+Q81+S81+U81+W81+Y81+AA81+AC81+AE81+AG81</f>
        <v>140</v>
      </c>
      <c r="D81" s="72">
        <f>+C81/E81</f>
        <v>140</v>
      </c>
      <c r="E81" s="91">
        <f>COUNTA(F81,H81,J81,L81,N81,P81,R81,T81,V81,X81,Z81,AB81,AD81,AF81)</f>
        <v>1</v>
      </c>
      <c r="F81" s="41"/>
      <c r="G81" s="37"/>
      <c r="H81" s="41">
        <v>59</v>
      </c>
      <c r="I81" s="42">
        <v>140</v>
      </c>
      <c r="J81" s="41"/>
      <c r="K81" s="42"/>
      <c r="L81" s="41"/>
      <c r="M81" s="42"/>
      <c r="N81" s="36"/>
      <c r="O81" s="42"/>
      <c r="P81" s="41"/>
      <c r="Q81" s="42"/>
      <c r="R81" s="98"/>
      <c r="S81" s="42"/>
      <c r="T81" s="98"/>
      <c r="U81" s="42"/>
      <c r="V81" s="98"/>
      <c r="W81" s="42"/>
      <c r="X81" s="41"/>
      <c r="Y81" s="42"/>
      <c r="Z81" s="21"/>
      <c r="AA81" s="22"/>
      <c r="AB81" s="25"/>
      <c r="AC81" s="22"/>
      <c r="AD81" s="25"/>
      <c r="AE81" s="22"/>
      <c r="AF81" s="25"/>
      <c r="AG81" s="22"/>
      <c r="AH81" s="4">
        <f>F81+H81+J81+L81+N81+P81+R81+T81+V81+X81+Z81+AB81+AD81+AF81</f>
        <v>59</v>
      </c>
      <c r="AI81" s="5">
        <f>+AH81/E81</f>
        <v>59</v>
      </c>
      <c r="AJ81" s="6">
        <f>IF(F81="",0,$G$9)+IF(H81="",0,$G$9)+IF(J81="",0,$G$9)+IF(L81="",0,$G$9)+IF(N81="",0,$G$9)+IF(P81="",0,$G$9)+IF(R81="",0,$G$9)+IF(T81="",0,$G$9)+IF(V81="",0,$G$9)+IF(X81="",0,$G$9)+IF(Z81="",0,$G$9)+IF(AB81="",0,$G$9)+IF(AD81="",0,$G$9)+IF(AF81="",0,$G$9)</f>
        <v>9</v>
      </c>
      <c r="AK81" s="5">
        <f>AH81/AJ81</f>
        <v>6.5555555555555554</v>
      </c>
      <c r="AL81" s="7">
        <v>16</v>
      </c>
    </row>
    <row r="82" spans="1:38" x14ac:dyDescent="0.15">
      <c r="A82" s="78" t="s">
        <v>93</v>
      </c>
      <c r="B82" s="78" t="s">
        <v>94</v>
      </c>
      <c r="C82" s="100">
        <f>+G82+I82+K82+M82+O82+Q82+S82+U82+W82+Y82+AA82+AC82+AE82+AG82</f>
        <v>570</v>
      </c>
      <c r="D82" s="72">
        <f>+C82/E82</f>
        <v>142.5</v>
      </c>
      <c r="E82" s="91">
        <f>COUNTA(F82,H82,J82,L82,N82,P82,R82,T82,V82,X82,Z82,AB82,AD82,AF82)</f>
        <v>4</v>
      </c>
      <c r="F82" s="41"/>
      <c r="G82" s="37"/>
      <c r="H82" s="41"/>
      <c r="I82" s="42"/>
      <c r="J82" s="41"/>
      <c r="K82" s="42"/>
      <c r="L82" s="41">
        <v>60</v>
      </c>
      <c r="M82" s="42">
        <v>140</v>
      </c>
      <c r="N82" s="118">
        <v>59</v>
      </c>
      <c r="O82" s="44">
        <v>140</v>
      </c>
      <c r="P82" s="71">
        <v>58</v>
      </c>
      <c r="Q82" s="44">
        <v>135</v>
      </c>
      <c r="R82" s="71">
        <v>59</v>
      </c>
      <c r="S82" s="44">
        <v>155</v>
      </c>
      <c r="T82" s="98"/>
      <c r="U82" s="42"/>
      <c r="V82" s="98"/>
      <c r="W82" s="42"/>
      <c r="X82" s="41"/>
      <c r="Y82" s="42"/>
      <c r="Z82" s="21"/>
      <c r="AA82" s="22"/>
      <c r="AB82" s="25"/>
      <c r="AC82" s="22"/>
      <c r="AD82" s="25"/>
      <c r="AE82" s="22"/>
      <c r="AF82" s="25"/>
      <c r="AG82" s="22"/>
      <c r="AH82" s="4">
        <f>F82+H82+J82+L82+N82+P82+R82+T82+V82+X82+Z82+AB82+AD82+AF82</f>
        <v>236</v>
      </c>
      <c r="AI82" s="5">
        <f>+AH82/E82</f>
        <v>59</v>
      </c>
      <c r="AJ82" s="6">
        <f>IF(F82="",0,$G$9)+IF(H82="",0,$G$9)+IF(J82="",0,$G$9)+IF(L82="",0,$G$9)+IF(N82="",0,$G$9)+IF(P82="",0,$G$9)+IF(R82="",0,$G$9)+IF(T82="",0,$G$9)+IF(V82="",0,$G$9)+IF(X82="",0,$G$9)+IF(Z82="",0,$G$9)+IF(AB82="",0,$G$9)+IF(AD82="",0,$G$9)+IF(AF82="",0,$G$9)</f>
        <v>36</v>
      </c>
      <c r="AK82" s="5">
        <f>AH82/AJ82</f>
        <v>6.5555555555555554</v>
      </c>
      <c r="AL82" s="7">
        <v>17</v>
      </c>
    </row>
    <row r="83" spans="1:38" x14ac:dyDescent="0.15">
      <c r="A83" s="80" t="s">
        <v>226</v>
      </c>
      <c r="B83" s="80" t="s">
        <v>227</v>
      </c>
      <c r="C83" s="100">
        <f>+G83+I83+K83+M83+O83+Q83+S83+U83+W83+Y83+AA83+AC83+AE83+AG83</f>
        <v>790</v>
      </c>
      <c r="D83" s="72">
        <f>+C83/E83</f>
        <v>158</v>
      </c>
      <c r="E83" s="91">
        <f>COUNTA(F83,H83,J83,L83,N83,P83,R83,T83,V83,X83,Z83,AB83,AD83,AF83)</f>
        <v>5</v>
      </c>
      <c r="F83" s="41"/>
      <c r="G83" s="42"/>
      <c r="H83" s="41"/>
      <c r="I83" s="42"/>
      <c r="J83" s="41"/>
      <c r="K83" s="42"/>
      <c r="L83" s="41"/>
      <c r="M83" s="42"/>
      <c r="N83" s="71">
        <v>62</v>
      </c>
      <c r="O83" s="44">
        <v>135</v>
      </c>
      <c r="P83" s="41"/>
      <c r="Q83" s="42"/>
      <c r="R83" s="71">
        <v>67</v>
      </c>
      <c r="S83" s="44">
        <v>150</v>
      </c>
      <c r="T83" s="98">
        <v>63</v>
      </c>
      <c r="U83" s="42">
        <v>160</v>
      </c>
      <c r="V83" s="71">
        <v>59</v>
      </c>
      <c r="W83" s="44">
        <v>180</v>
      </c>
      <c r="X83" s="71">
        <v>48</v>
      </c>
      <c r="Y83" s="44">
        <v>165</v>
      </c>
      <c r="Z83" s="21"/>
      <c r="AA83" s="22"/>
      <c r="AB83" s="25"/>
      <c r="AC83" s="22"/>
      <c r="AD83" s="25"/>
      <c r="AE83" s="22"/>
      <c r="AF83" s="25"/>
      <c r="AG83" s="22"/>
      <c r="AH83" s="4">
        <f>F83+H83+J83+L83+N83+P83+R83+T83+V83+X83+Z83+AB83+AD83+AF83</f>
        <v>299</v>
      </c>
      <c r="AI83" s="5">
        <f>+AH83/E83</f>
        <v>59.8</v>
      </c>
      <c r="AJ83" s="6">
        <f>IF(F83="",0,$G$9)+IF(H83="",0,$G$9)+IF(J83="",0,$G$9)+IF(L83="",0,$G$9)+IF(N83="",0,$G$9)+IF(P83="",0,$G$9)+IF(R83="",0,$G$9)+IF(T83="",0,$G$9)+IF(V83="",0,$G$9)+IF(X83="",0,$G$9)+IF(Z83="",0,$G$9)+IF(AB83="",0,$G$9)+IF(AD83="",0,$G$9)+IF(AF83="",0,$G$9)</f>
        <v>45</v>
      </c>
      <c r="AK83" s="5">
        <f>AH83/AJ83</f>
        <v>6.6444444444444448</v>
      </c>
      <c r="AL83" s="7">
        <v>18</v>
      </c>
    </row>
    <row r="84" spans="1:38" x14ac:dyDescent="0.15">
      <c r="A84" s="67" t="s">
        <v>92</v>
      </c>
      <c r="B84" s="67" t="s">
        <v>189</v>
      </c>
      <c r="C84" s="100">
        <f>+G84+I84+K84+M84+O84+Q84+S84+U84+W84+Y84+AA84+AC84+AE84+AG84</f>
        <v>132.5</v>
      </c>
      <c r="D84" s="72">
        <f>+C84/E84</f>
        <v>132.5</v>
      </c>
      <c r="E84" s="91">
        <f>COUNTA(F84,H84,J84,L84,N84,P84,R84,T84,V84,X84,Z84,AB84,AD84,AF84)</f>
        <v>1</v>
      </c>
      <c r="F84" s="41"/>
      <c r="G84" s="42"/>
      <c r="H84" s="41"/>
      <c r="I84" s="42"/>
      <c r="J84" s="41"/>
      <c r="K84" s="42"/>
      <c r="L84" s="41">
        <v>61</v>
      </c>
      <c r="M84" s="42">
        <v>132.5</v>
      </c>
      <c r="N84" s="41"/>
      <c r="O84" s="42"/>
      <c r="P84" s="41"/>
      <c r="Q84" s="42"/>
      <c r="R84" s="98"/>
      <c r="S84" s="42"/>
      <c r="T84" s="98"/>
      <c r="U84" s="42"/>
      <c r="V84" s="98"/>
      <c r="W84" s="42"/>
      <c r="X84" s="41"/>
      <c r="Y84" s="42"/>
      <c r="Z84" s="21"/>
      <c r="AA84" s="22"/>
      <c r="AB84" s="25"/>
      <c r="AC84" s="22"/>
      <c r="AD84" s="25"/>
      <c r="AE84" s="22"/>
      <c r="AF84" s="25"/>
      <c r="AG84" s="22"/>
      <c r="AH84" s="4">
        <f>F84+H84+J84+L84+N84+P84+R84+T84+V84+X84+Z84+AB84+AD84+AF84</f>
        <v>61</v>
      </c>
      <c r="AI84" s="5">
        <f>+AH84/E84</f>
        <v>61</v>
      </c>
      <c r="AJ84" s="6">
        <f>IF(F84="",0,$G$9)+IF(H84="",0,$G$9)+IF(J84="",0,$G$9)+IF(L84="",0,$G$9)+IF(N84="",0,$G$9)+IF(P84="",0,$G$9)+IF(R84="",0,$G$9)+IF(T84="",0,$G$9)+IF(V84="",0,$G$9)+IF(X84="",0,$G$9)+IF(Z84="",0,$G$9)+IF(AB84="",0,$G$9)+IF(AD84="",0,$G$9)+IF(AF84="",0,$G$9)</f>
        <v>9</v>
      </c>
      <c r="AK84" s="5">
        <f>AH84/AJ84</f>
        <v>6.7777777777777777</v>
      </c>
      <c r="AL84" s="7">
        <v>19</v>
      </c>
    </row>
    <row r="85" spans="1:38" x14ac:dyDescent="0.15">
      <c r="A85" s="78" t="s">
        <v>190</v>
      </c>
      <c r="B85" s="78" t="s">
        <v>181</v>
      </c>
      <c r="C85" s="100">
        <f>+G85+I85+K85+M85+O85+Q85+S85+U85+W85+Y85+AA85+AC85+AE85+AG85</f>
        <v>125</v>
      </c>
      <c r="D85" s="72">
        <f>+C85/E85</f>
        <v>125</v>
      </c>
      <c r="E85" s="91">
        <f>COUNTA(F85,H85,J85,L85,N85,P85,R85,T85,V85,X85,Z85,AB85,AD85,AF85)</f>
        <v>1</v>
      </c>
      <c r="F85" s="41"/>
      <c r="G85" s="42"/>
      <c r="H85" s="41"/>
      <c r="I85" s="42"/>
      <c r="J85" s="41"/>
      <c r="K85" s="42"/>
      <c r="L85" s="41">
        <v>62</v>
      </c>
      <c r="M85" s="42">
        <v>125</v>
      </c>
      <c r="N85" s="41"/>
      <c r="O85" s="42"/>
      <c r="P85" s="41"/>
      <c r="Q85" s="42"/>
      <c r="R85" s="98"/>
      <c r="S85" s="42"/>
      <c r="T85" s="98"/>
      <c r="U85" s="42"/>
      <c r="V85" s="98"/>
      <c r="W85" s="42"/>
      <c r="X85" s="41"/>
      <c r="Y85" s="42"/>
      <c r="Z85" s="21"/>
      <c r="AA85" s="22"/>
      <c r="AB85" s="25"/>
      <c r="AC85" s="22"/>
      <c r="AD85" s="25"/>
      <c r="AE85" s="22"/>
      <c r="AF85" s="25"/>
      <c r="AG85" s="22"/>
      <c r="AH85" s="4">
        <f>F85+H85+J85+L85+N85+P85+R85+T85+V85+X85+Z85+AB85+AD85+AF85</f>
        <v>62</v>
      </c>
      <c r="AI85" s="5">
        <f>+AH85/E85</f>
        <v>62</v>
      </c>
      <c r="AJ85" s="6">
        <f>IF(F85="",0,$G$9)+IF(H85="",0,$G$9)+IF(J85="",0,$G$9)+IF(L85="",0,$G$9)+IF(N85="",0,$G$9)+IF(P85="",0,$G$9)+IF(R85="",0,$G$9)+IF(T85="",0,$G$9)+IF(V85="",0,$G$9)+IF(X85="",0,$G$9)+IF(Z85="",0,$G$9)+IF(AB85="",0,$G$9)+IF(AD85="",0,$G$9)+IF(AF85="",0,$G$9)</f>
        <v>9</v>
      </c>
      <c r="AK85" s="5">
        <f>AH85/AJ85</f>
        <v>6.8888888888888893</v>
      </c>
      <c r="AL85" s="7">
        <v>20</v>
      </c>
    </row>
    <row r="86" spans="1:38" x14ac:dyDescent="0.15">
      <c r="A86" s="136" t="s">
        <v>307</v>
      </c>
      <c r="B86" s="136" t="s">
        <v>308</v>
      </c>
      <c r="C86" s="100">
        <f>+G86+I86+K86+M86+O86+Q86+S86+U86+W86+Y86+AA86+AC86+AE86+AG86</f>
        <v>160</v>
      </c>
      <c r="D86" s="72">
        <f>+C86/E86</f>
        <v>160</v>
      </c>
      <c r="E86" s="91">
        <f>COUNTA(F86,H86,J86,L86,N86,P86,R86,T86,V86,X86,Z86,AB86,AD86,AF86)</f>
        <v>1</v>
      </c>
      <c r="F86" s="41"/>
      <c r="G86" s="42"/>
      <c r="H86" s="41"/>
      <c r="I86" s="42"/>
      <c r="J86" s="41"/>
      <c r="K86" s="42"/>
      <c r="L86" s="41"/>
      <c r="M86" s="42"/>
      <c r="N86" s="41"/>
      <c r="O86" s="42"/>
      <c r="P86" s="41"/>
      <c r="Q86" s="42"/>
      <c r="R86" s="98"/>
      <c r="S86" s="42"/>
      <c r="T86" s="98"/>
      <c r="U86" s="42"/>
      <c r="V86" s="98"/>
      <c r="W86" s="42"/>
      <c r="X86" s="41"/>
      <c r="Y86" s="42"/>
      <c r="Z86" s="21">
        <v>62</v>
      </c>
      <c r="AA86" s="22">
        <v>160</v>
      </c>
      <c r="AB86" s="25"/>
      <c r="AC86" s="22"/>
      <c r="AD86" s="25"/>
      <c r="AE86" s="22"/>
      <c r="AF86" s="25"/>
      <c r="AG86" s="22"/>
      <c r="AH86" s="4">
        <f>F86+H86+J86+L86+N86+P86+R86+T86+V86+X86+Z86+AB86+AD86+AF86</f>
        <v>62</v>
      </c>
      <c r="AI86" s="5">
        <f>+AH86/E86</f>
        <v>62</v>
      </c>
      <c r="AJ86" s="6">
        <f>IF(F86="",0,$G$9)+IF(H86="",0,$G$9)+IF(J86="",0,$G$9)+IF(L86="",0,$G$9)+IF(N86="",0,$G$9)+IF(P86="",0,$G$9)+IF(R86="",0,$G$9)+IF(T86="",0,$G$9)+IF(V86="",0,$G$9)+IF(X86="",0,$G$9)+IF(Z86="",0,$G$9)+IF(AB86="",0,$G$9)+IF(AD86="",0,$G$9)+IF(AF86="",0,$G$9)</f>
        <v>9</v>
      </c>
      <c r="AK86" s="5">
        <f>AH86/AJ86</f>
        <v>6.8888888888888893</v>
      </c>
      <c r="AL86" s="7">
        <v>21</v>
      </c>
    </row>
    <row r="87" spans="1:38" x14ac:dyDescent="0.15">
      <c r="A87" s="136" t="s">
        <v>321</v>
      </c>
      <c r="B87" s="136" t="s">
        <v>322</v>
      </c>
      <c r="C87" s="100">
        <f>+G87+I87+K87+M87+O87+Q87+S87+U87+W87+Y87+AA87+AC87+AE87+AG87</f>
        <v>155</v>
      </c>
      <c r="D87" s="72">
        <f>+C87/E87</f>
        <v>155</v>
      </c>
      <c r="E87" s="91">
        <f>COUNTA(F87,H87,J87,L87,N87,P87,R87,T87,V87,X87,Z87,AB87,AD87,AF87)</f>
        <v>1</v>
      </c>
      <c r="F87" s="41"/>
      <c r="G87" s="42"/>
      <c r="H87" s="41"/>
      <c r="I87" s="42"/>
      <c r="J87" s="41"/>
      <c r="K87" s="42"/>
      <c r="L87" s="41"/>
      <c r="M87" s="42"/>
      <c r="N87" s="41"/>
      <c r="O87" s="42"/>
      <c r="P87" s="41"/>
      <c r="Q87" s="42"/>
      <c r="R87" s="98"/>
      <c r="S87" s="42"/>
      <c r="T87" s="98"/>
      <c r="U87" s="42"/>
      <c r="V87" s="98"/>
      <c r="W87" s="42"/>
      <c r="X87" s="41"/>
      <c r="Y87" s="42"/>
      <c r="Z87" s="21"/>
      <c r="AA87" s="22"/>
      <c r="AB87" s="25"/>
      <c r="AC87" s="22"/>
      <c r="AD87" s="25">
        <v>62</v>
      </c>
      <c r="AE87" s="22">
        <v>155</v>
      </c>
      <c r="AF87" s="25"/>
      <c r="AG87" s="22"/>
      <c r="AH87" s="4">
        <f>F87+H87+J87+L87+N87+P87+R87+T87+V87+X87+Z87+AB87+AD87+AF87</f>
        <v>62</v>
      </c>
      <c r="AI87" s="5">
        <f>+AH87/E87</f>
        <v>62</v>
      </c>
      <c r="AJ87" s="6">
        <f>IF(F87="",0,$G$9)+IF(H87="",0,$G$9)+IF(J87="",0,$G$9)+IF(L87="",0,$G$9)+IF(N87="",0,$G$9)+IF(P87="",0,$G$9)+IF(R87="",0,$G$9)+IF(T87="",0,$G$9)+IF(V87="",0,$G$9)+IF(X87="",0,$G$9)+IF(Z87="",0,$G$9)+IF(AB87="",0,$G$9)+IF(AD87="",0,$G$9)+IF(AF87="",0,$G$9)</f>
        <v>9</v>
      </c>
      <c r="AK87" s="5">
        <f>AH87/AJ87</f>
        <v>6.8888888888888893</v>
      </c>
      <c r="AL87" s="7">
        <v>22</v>
      </c>
    </row>
    <row r="88" spans="1:38" x14ac:dyDescent="0.15">
      <c r="A88" s="102" t="s">
        <v>164</v>
      </c>
      <c r="B88" s="102" t="s">
        <v>42</v>
      </c>
      <c r="C88" s="100">
        <f>+G88+I88+K88+M88+O88+Q88+S88+U88+W88+Y88+AA88+AC88+AE88+AG88</f>
        <v>297.5</v>
      </c>
      <c r="D88" s="72">
        <f>+C88/E88</f>
        <v>99.166666666666671</v>
      </c>
      <c r="E88" s="91">
        <f>COUNTA(F88,H88,J88,L88,N88,P88,R88,T88,V88,X88,Z88,AB88,AD88,AF88)</f>
        <v>3</v>
      </c>
      <c r="F88" s="41"/>
      <c r="G88" s="42"/>
      <c r="H88" s="41">
        <v>56</v>
      </c>
      <c r="I88" s="42">
        <v>150</v>
      </c>
      <c r="J88" s="41">
        <v>70</v>
      </c>
      <c r="K88" s="42">
        <v>147.5</v>
      </c>
      <c r="L88" s="41">
        <v>65</v>
      </c>
      <c r="M88" s="42"/>
      <c r="N88" s="41"/>
      <c r="O88" s="42"/>
      <c r="P88" s="41"/>
      <c r="Q88" s="42"/>
      <c r="R88" s="98"/>
      <c r="S88" s="42"/>
      <c r="T88" s="98"/>
      <c r="U88" s="42"/>
      <c r="V88" s="98"/>
      <c r="W88" s="42"/>
      <c r="X88" s="41"/>
      <c r="Y88" s="42"/>
      <c r="Z88" s="21"/>
      <c r="AA88" s="22"/>
      <c r="AB88" s="25"/>
      <c r="AC88" s="22"/>
      <c r="AD88" s="25"/>
      <c r="AE88" s="22"/>
      <c r="AF88" s="25"/>
      <c r="AG88" s="22"/>
      <c r="AH88" s="4">
        <f>F88+H88+J88+L88+N88+P88+R88+T88+V88+X88+Z88+AB88+AD88+AF88</f>
        <v>191</v>
      </c>
      <c r="AI88" s="5">
        <f>+AH88/E88</f>
        <v>63.666666666666664</v>
      </c>
      <c r="AJ88" s="6">
        <f>IF(F88="",0,$G$9)+IF(H88="",0,$G$9)+IF(J88="",0,$G$9)+IF(L88="",0,$G$9)+IF(N88="",0,$G$9)+IF(P88="",0,$G$9)+IF(R88="",0,$G$9)+IF(T88="",0,$G$9)+IF(V88="",0,$G$9)+IF(X88="",0,$G$9)+IF(Z88="",0,$G$9)+IF(AB88="",0,$G$9)+IF(AD88="",0,$G$9)+IF(AF88="",0,$G$9)</f>
        <v>27</v>
      </c>
      <c r="AK88" s="5">
        <f>AH88/AJ88</f>
        <v>7.0740740740740744</v>
      </c>
      <c r="AL88" s="7">
        <v>23</v>
      </c>
    </row>
    <row r="89" spans="1:38" x14ac:dyDescent="0.15">
      <c r="A89" s="102" t="s">
        <v>165</v>
      </c>
      <c r="B89" s="102" t="s">
        <v>166</v>
      </c>
      <c r="C89" s="100">
        <f>+G89+I89+K89+M89+O89+Q89+S89+U89+W89+Y89+AA89+AC89+AE89+AG89</f>
        <v>292.5</v>
      </c>
      <c r="D89" s="72">
        <f>+C89/E89</f>
        <v>146.25</v>
      </c>
      <c r="E89" s="91">
        <f>COUNTA(F89,H89,J89,L89,N89,P89,R89,T89,V89,X89,Z89,AB89,AD89,AF89)</f>
        <v>2</v>
      </c>
      <c r="F89" s="41"/>
      <c r="G89" s="42"/>
      <c r="H89" s="41">
        <v>58</v>
      </c>
      <c r="I89" s="42">
        <v>145</v>
      </c>
      <c r="J89" s="41">
        <v>70</v>
      </c>
      <c r="K89" s="42">
        <v>147.5</v>
      </c>
      <c r="L89" s="41"/>
      <c r="M89" s="42"/>
      <c r="N89" s="41"/>
      <c r="O89" s="42"/>
      <c r="P89" s="41"/>
      <c r="Q89" s="42"/>
      <c r="R89" s="98"/>
      <c r="S89" s="42"/>
      <c r="T89" s="98"/>
      <c r="U89" s="42"/>
      <c r="V89" s="98"/>
      <c r="W89" s="42"/>
      <c r="X89" s="41"/>
      <c r="Y89" s="42"/>
      <c r="Z89" s="21"/>
      <c r="AA89" s="22"/>
      <c r="AB89" s="25"/>
      <c r="AC89" s="22"/>
      <c r="AD89" s="25"/>
      <c r="AE89" s="22"/>
      <c r="AF89" s="25"/>
      <c r="AG89" s="22"/>
      <c r="AH89" s="4">
        <f>F89+H89+J89+L89+N89+P89+R89+T89+V89+X89+Z89+AB89+AD89+AF89</f>
        <v>128</v>
      </c>
      <c r="AI89" s="5">
        <f>+AH89/E89</f>
        <v>64</v>
      </c>
      <c r="AJ89" s="6">
        <f>IF(F89="",0,$G$9)+IF(H89="",0,$G$9)+IF(J89="",0,$G$9)+IF(L89="",0,$G$9)+IF(N89="",0,$G$9)+IF(P89="",0,$G$9)+IF(R89="",0,$G$9)+IF(T89="",0,$G$9)+IF(V89="",0,$G$9)+IF(X89="",0,$G$9)+IF(Z89="",0,$G$9)+IF(AB89="",0,$G$9)+IF(AD89="",0,$G$9)+IF(AF89="",0,$G$9)</f>
        <v>18</v>
      </c>
      <c r="AK89" s="5">
        <f>AH89/AJ89</f>
        <v>7.1111111111111107</v>
      </c>
      <c r="AL89" s="7">
        <v>24</v>
      </c>
    </row>
    <row r="90" spans="1:38" x14ac:dyDescent="0.15">
      <c r="A90" s="135" t="s">
        <v>203</v>
      </c>
      <c r="B90" s="135" t="s">
        <v>228</v>
      </c>
      <c r="C90" s="100">
        <f>+G90+I90+K90+M90+O90+Q90+S90+U90+W90+Y90+AA90+AC90+AE90+AG90</f>
        <v>130</v>
      </c>
      <c r="D90" s="72">
        <f>+C90/E90</f>
        <v>130</v>
      </c>
      <c r="E90" s="91">
        <f>COUNTA(F90,H90,J90,L90,N90,P90,R90,T90,V90,X90,Z90,AB90,AD90,AF90)</f>
        <v>1</v>
      </c>
      <c r="F90" s="41"/>
      <c r="G90" s="42"/>
      <c r="H90" s="41"/>
      <c r="I90" s="42"/>
      <c r="J90" s="41"/>
      <c r="K90" s="42"/>
      <c r="L90" s="41"/>
      <c r="M90" s="42"/>
      <c r="N90" s="71">
        <v>65</v>
      </c>
      <c r="O90" s="44">
        <v>130</v>
      </c>
      <c r="P90" s="41"/>
      <c r="Q90" s="42"/>
      <c r="R90" s="98"/>
      <c r="S90" s="42"/>
      <c r="T90" s="98"/>
      <c r="U90" s="42"/>
      <c r="V90" s="98"/>
      <c r="W90" s="42"/>
      <c r="X90" s="41"/>
      <c r="Y90" s="42"/>
      <c r="Z90" s="21"/>
      <c r="AA90" s="22"/>
      <c r="AB90" s="25"/>
      <c r="AC90" s="22"/>
      <c r="AD90" s="25"/>
      <c r="AE90" s="22"/>
      <c r="AF90" s="25"/>
      <c r="AG90" s="22"/>
      <c r="AH90" s="4">
        <f>F90+H90+J90+L90+N90+P90+R90+T90+V90+X90+Z90+AB90+AD90+AF90</f>
        <v>65</v>
      </c>
      <c r="AI90" s="5">
        <f>+AH90/E90</f>
        <v>65</v>
      </c>
      <c r="AJ90" s="6">
        <f>IF(F90="",0,$G$9)+IF(H90="",0,$G$9)+IF(J90="",0,$G$9)+IF(L90="",0,$G$9)+IF(N90="",0,$G$9)+IF(P90="",0,$G$9)+IF(R90="",0,$G$9)+IF(T90="",0,$G$9)+IF(V90="",0,$G$9)+IF(X90="",0,$G$9)+IF(Z90="",0,$G$9)+IF(AB90="",0,$G$9)+IF(AD90="",0,$G$9)+IF(AF90="",0,$G$9)</f>
        <v>9</v>
      </c>
      <c r="AK90" s="5">
        <f>AH90/AJ90</f>
        <v>7.2222222222222223</v>
      </c>
      <c r="AL90" s="7">
        <v>25</v>
      </c>
    </row>
    <row r="91" spans="1:38" x14ac:dyDescent="0.15">
      <c r="A91" s="139" t="s">
        <v>128</v>
      </c>
      <c r="B91" s="139" t="s">
        <v>269</v>
      </c>
      <c r="C91" s="100">
        <f>+G91+I91+K91+M91+O91+Q91+S91+U91+W91+Y91+AA91+AC91+AE91+AG91</f>
        <v>485</v>
      </c>
      <c r="D91" s="72">
        <f>+C91/E91</f>
        <v>161.66666666666666</v>
      </c>
      <c r="E91" s="91">
        <f>COUNTA(F91,H91,J91,L91,N91,P91,R91,T91,V91,X91,Z91,AB91,AD91,AF91)</f>
        <v>3</v>
      </c>
      <c r="F91" s="41"/>
      <c r="G91" s="42"/>
      <c r="H91" s="41"/>
      <c r="I91" s="42"/>
      <c r="J91" s="41"/>
      <c r="K91" s="42"/>
      <c r="L91" s="41"/>
      <c r="M91" s="42"/>
      <c r="N91" s="41"/>
      <c r="O91" s="42"/>
      <c r="P91" s="41"/>
      <c r="Q91" s="42"/>
      <c r="R91" s="98"/>
      <c r="S91" s="42"/>
      <c r="T91" s="98"/>
      <c r="U91" s="42"/>
      <c r="V91" s="98"/>
      <c r="W91" s="42"/>
      <c r="X91" s="41"/>
      <c r="Y91" s="42"/>
      <c r="Z91" s="21"/>
      <c r="AA91" s="22"/>
      <c r="AB91" s="25">
        <v>68</v>
      </c>
      <c r="AC91" s="22">
        <v>155</v>
      </c>
      <c r="AD91" s="25">
        <v>68</v>
      </c>
      <c r="AE91" s="22">
        <v>150</v>
      </c>
      <c r="AF91" s="25">
        <v>65</v>
      </c>
      <c r="AG91" s="22">
        <v>180</v>
      </c>
      <c r="AH91" s="4">
        <f>F91+H91+J91+L91+N91+P91+R91+T91+V91+X91+Z91+AB91+AD91+AF91</f>
        <v>201</v>
      </c>
      <c r="AI91" s="5">
        <f>+AH91/E91</f>
        <v>67</v>
      </c>
      <c r="AJ91" s="6">
        <f>IF(F91="",0,$G$9)+IF(H91="",0,$G$9)+IF(J91="",0,$G$9)+IF(L91="",0,$G$9)+IF(N91="",0,$G$9)+IF(P91="",0,$G$9)+IF(R91="",0,$G$9)+IF(T91="",0,$G$9)+IF(V91="",0,$G$9)+IF(X91="",0,$G$9)+IF(Z91="",0,$G$9)+IF(AB91="",0,$G$9)+IF(AD91="",0,$G$9)+IF(AF91="",0,$G$9)</f>
        <v>27</v>
      </c>
      <c r="AK91" s="5">
        <f>AH91/AJ91</f>
        <v>7.4444444444444446</v>
      </c>
      <c r="AL91" s="7">
        <v>26</v>
      </c>
    </row>
    <row r="92" spans="1:38" x14ac:dyDescent="0.15">
      <c r="A92" s="80" t="s">
        <v>244</v>
      </c>
      <c r="B92" s="80" t="s">
        <v>82</v>
      </c>
      <c r="C92" s="100">
        <f>+G92+I92+K92+M92+O92+Q92+S92+U92+W92+Y92+AA92+AC92+AE92+AG92</f>
        <v>130</v>
      </c>
      <c r="D92" s="72">
        <f>+C92/E92</f>
        <v>130</v>
      </c>
      <c r="E92" s="91">
        <f>COUNTA(F92,H92,J92,L92,N92,P92,R92,T92,V92,X92,Z92,AB92,AD92,AF92)</f>
        <v>1</v>
      </c>
      <c r="F92" s="41"/>
      <c r="G92" s="42"/>
      <c r="H92" s="41"/>
      <c r="I92" s="42"/>
      <c r="J92" s="41"/>
      <c r="K92" s="42"/>
      <c r="L92" s="41"/>
      <c r="M92" s="42"/>
      <c r="N92" s="41"/>
      <c r="O92" s="42"/>
      <c r="P92" s="71">
        <v>71</v>
      </c>
      <c r="Q92" s="44">
        <v>130</v>
      </c>
      <c r="R92" s="98"/>
      <c r="S92" s="42"/>
      <c r="T92" s="98"/>
      <c r="U92" s="42"/>
      <c r="V92" s="98"/>
      <c r="W92" s="42"/>
      <c r="X92" s="41"/>
      <c r="Y92" s="42"/>
      <c r="Z92" s="21"/>
      <c r="AA92" s="22"/>
      <c r="AB92" s="25"/>
      <c r="AC92" s="22"/>
      <c r="AD92" s="25"/>
      <c r="AE92" s="22"/>
      <c r="AF92" s="25"/>
      <c r="AG92" s="22"/>
      <c r="AH92" s="4">
        <f>F92+H92+J92+L92+N92+P92+R92+T92+V92+X92+Z92+AB92+AD92+AF92</f>
        <v>71</v>
      </c>
      <c r="AI92" s="5">
        <f>+AH92/E92</f>
        <v>71</v>
      </c>
      <c r="AJ92" s="6">
        <f>IF(F92="",0,$G$9)+IF(H92="",0,$G$9)+IF(J92="",0,$G$9)+IF(L92="",0,$G$9)+IF(N92="",0,$G$9)+IF(P92="",0,$G$9)+IF(R92="",0,$G$9)+IF(T92="",0,$G$9)+IF(V92="",0,$G$9)+IF(X92="",0,$G$9)+IF(Z92="",0,$G$9)+IF(AB92="",0,$G$9)+IF(AD92="",0,$G$9)+IF(AF92="",0,$G$9)</f>
        <v>9</v>
      </c>
      <c r="AK92" s="5">
        <f>AH92/AJ92</f>
        <v>7.8888888888888893</v>
      </c>
      <c r="AL92" s="7">
        <v>27</v>
      </c>
    </row>
    <row r="93" spans="1:38" x14ac:dyDescent="0.15">
      <c r="A93" s="51"/>
      <c r="B93" s="51"/>
    </row>
    <row r="94" spans="1:38" x14ac:dyDescent="0.15">
      <c r="A94" s="51"/>
      <c r="B94" s="51"/>
    </row>
    <row r="95" spans="1:38" ht="14" thickBot="1" x14ac:dyDescent="0.2"/>
    <row r="96" spans="1:38" ht="14" thickBot="1" x14ac:dyDescent="0.2">
      <c r="A96" s="53" t="s">
        <v>58</v>
      </c>
      <c r="B96" s="54"/>
      <c r="C96" s="126" t="s">
        <v>4</v>
      </c>
      <c r="D96" s="55" t="s">
        <v>5</v>
      </c>
      <c r="E96" s="86" t="s">
        <v>6</v>
      </c>
      <c r="F96" s="33">
        <v>45221</v>
      </c>
      <c r="G96" s="58"/>
      <c r="H96" s="33">
        <v>45256</v>
      </c>
      <c r="I96" s="58"/>
      <c r="J96" s="33">
        <v>45270</v>
      </c>
      <c r="K96" s="58"/>
      <c r="L96" s="33">
        <v>45305</v>
      </c>
      <c r="M96" s="58"/>
      <c r="N96" s="33">
        <v>45326</v>
      </c>
      <c r="O96" s="58"/>
      <c r="P96" s="33">
        <v>45354</v>
      </c>
      <c r="Q96" s="58"/>
      <c r="R96" s="33">
        <v>45389</v>
      </c>
      <c r="S96" s="58"/>
      <c r="T96" s="33">
        <v>45417</v>
      </c>
      <c r="U96" s="58"/>
      <c r="V96" s="33">
        <v>45431</v>
      </c>
      <c r="W96" s="58"/>
      <c r="X96" s="33">
        <v>45445</v>
      </c>
      <c r="Y96" s="58"/>
      <c r="Z96" s="11">
        <v>45494</v>
      </c>
      <c r="AA96" s="12"/>
      <c r="AB96" s="26">
        <v>45522</v>
      </c>
      <c r="AC96" s="12"/>
      <c r="AD96" s="26">
        <v>45543</v>
      </c>
      <c r="AE96" s="12"/>
      <c r="AF96" s="133">
        <v>45550</v>
      </c>
      <c r="AG96" s="12"/>
      <c r="AH96" s="128" t="s">
        <v>7</v>
      </c>
      <c r="AI96" s="128" t="s">
        <v>8</v>
      </c>
      <c r="AJ96" s="8" t="s">
        <v>9</v>
      </c>
      <c r="AK96" s="130" t="s">
        <v>10</v>
      </c>
      <c r="AL96" s="9" t="s">
        <v>11</v>
      </c>
    </row>
    <row r="97" spans="1:38" ht="15" thickBot="1" x14ac:dyDescent="0.2">
      <c r="A97" s="53" t="s">
        <v>12</v>
      </c>
      <c r="B97" s="103" t="s">
        <v>13</v>
      </c>
      <c r="C97" s="132"/>
      <c r="D97" s="61" t="s">
        <v>4</v>
      </c>
      <c r="E97" s="89" t="s">
        <v>14</v>
      </c>
      <c r="F97" s="31" t="s">
        <v>168</v>
      </c>
      <c r="G97" s="64">
        <v>18</v>
      </c>
      <c r="H97" s="32" t="s">
        <v>36</v>
      </c>
      <c r="I97" s="64">
        <v>18</v>
      </c>
      <c r="J97" s="34" t="s">
        <v>37</v>
      </c>
      <c r="K97" s="64">
        <v>18</v>
      </c>
      <c r="L97" s="32" t="s">
        <v>38</v>
      </c>
      <c r="M97" s="64">
        <v>18</v>
      </c>
      <c r="N97" s="35" t="s">
        <v>40</v>
      </c>
      <c r="O97" s="64">
        <v>18</v>
      </c>
      <c r="P97" s="65" t="s">
        <v>36</v>
      </c>
      <c r="Q97" s="64">
        <v>18</v>
      </c>
      <c r="R97" s="66" t="s">
        <v>169</v>
      </c>
      <c r="S97" s="64">
        <v>18</v>
      </c>
      <c r="T97" s="32" t="s">
        <v>38</v>
      </c>
      <c r="U97" s="64">
        <v>18</v>
      </c>
      <c r="V97" s="65" t="s">
        <v>170</v>
      </c>
      <c r="W97" s="64">
        <v>18</v>
      </c>
      <c r="X97" s="66" t="s">
        <v>39</v>
      </c>
      <c r="Y97" s="64">
        <v>18</v>
      </c>
      <c r="Z97" s="13" t="s">
        <v>40</v>
      </c>
      <c r="AA97" s="1">
        <v>18</v>
      </c>
      <c r="AB97" s="27" t="s">
        <v>160</v>
      </c>
      <c r="AC97" s="1">
        <v>18</v>
      </c>
      <c r="AD97" s="29" t="s">
        <v>38</v>
      </c>
      <c r="AE97" s="1">
        <v>18</v>
      </c>
      <c r="AF97" s="134" t="s">
        <v>292</v>
      </c>
      <c r="AG97" s="1">
        <v>18</v>
      </c>
      <c r="AH97" s="129"/>
      <c r="AI97" s="129"/>
      <c r="AJ97" s="2"/>
      <c r="AK97" s="131"/>
      <c r="AL97" s="10"/>
    </row>
    <row r="98" spans="1:38" x14ac:dyDescent="0.15">
      <c r="A98" s="80" t="s">
        <v>62</v>
      </c>
      <c r="B98" s="80" t="s">
        <v>229</v>
      </c>
      <c r="C98" s="68">
        <f>+G98+I98+K98+M98+O98+Q98+S98+U98+W98+Y98+AA98+AC98+AE98+AG98</f>
        <v>400</v>
      </c>
      <c r="D98" s="69">
        <f>+C98/E98</f>
        <v>200</v>
      </c>
      <c r="E98" s="91">
        <f>COUNTA(F98,H98,J98,L98,N98,P98,R98,T98,V98,X98,Z98,AB98,AD98,AF98)</f>
        <v>2</v>
      </c>
      <c r="F98" s="95"/>
      <c r="G98" s="94"/>
      <c r="H98" s="95"/>
      <c r="I98" s="94"/>
      <c r="J98" s="95"/>
      <c r="K98" s="94"/>
      <c r="L98" s="95"/>
      <c r="M98" s="94"/>
      <c r="N98" s="119">
        <v>79</v>
      </c>
      <c r="O98" s="120">
        <v>200</v>
      </c>
      <c r="P98" s="119">
        <v>74</v>
      </c>
      <c r="Q98" s="120">
        <v>200</v>
      </c>
      <c r="R98" s="98"/>
      <c r="S98" s="42"/>
      <c r="T98" s="93"/>
      <c r="U98" s="94"/>
      <c r="V98" s="93"/>
      <c r="W98" s="94"/>
      <c r="X98" s="95"/>
      <c r="Y98" s="94"/>
      <c r="Z98" s="21"/>
      <c r="AA98" s="22"/>
      <c r="AB98" s="25"/>
      <c r="AC98" s="22"/>
      <c r="AD98" s="25"/>
      <c r="AE98" s="22"/>
      <c r="AF98" s="25"/>
      <c r="AG98" s="22"/>
      <c r="AH98" s="4">
        <f>F98+H98+J98+L98+N98+P98+R98+T98+V98+X98+Z98+AB98+AD98+AF98</f>
        <v>153</v>
      </c>
      <c r="AI98" s="5">
        <f>+AH98/E98</f>
        <v>76.5</v>
      </c>
      <c r="AJ98" s="6">
        <f>IF(F98="",0,$G$97)+IF(H98="",0,$G$97)+IF(J98="",0,$G$97)+IF(L98="",0,$G$97)+IF(N98="",0,$G$97)+IF(P98="",0,$G$97)+IF(R98="",0,$G$97)+IF(T98="",0,$G$97)+IF(V98="",0,$G$97)+IF(X98="",0,$G$97)+IF(Z98="",0,$G$97)+IF(AB98="",0,$G$97)+IF(AD98="",0,$G$97)+IF(AF98="",0,$G$97)</f>
        <v>36</v>
      </c>
      <c r="AK98" s="5">
        <f>AH98/AJ98</f>
        <v>4.25</v>
      </c>
      <c r="AL98" s="7">
        <v>1</v>
      </c>
    </row>
    <row r="99" spans="1:38" x14ac:dyDescent="0.15">
      <c r="A99" s="80" t="s">
        <v>41</v>
      </c>
      <c r="B99" s="123" t="s">
        <v>42</v>
      </c>
      <c r="C99" s="68">
        <f>+G99+I99+K99+M99+O99+Q99+S99+U99+W99+Y99+AA99+AC99+AE99+AG99</f>
        <v>565</v>
      </c>
      <c r="D99" s="72">
        <f>+C99/E99</f>
        <v>188.33333333333334</v>
      </c>
      <c r="E99" s="91">
        <f>COUNTA(F99,H99,J99,L99,N99,P99,R99,T99,V99,X99,Z99,AB99,AD99,AF99)</f>
        <v>3</v>
      </c>
      <c r="F99" s="41"/>
      <c r="G99" s="42"/>
      <c r="H99" s="41"/>
      <c r="I99" s="42"/>
      <c r="J99" s="41"/>
      <c r="K99" s="42"/>
      <c r="L99" s="41"/>
      <c r="M99" s="42"/>
      <c r="N99" s="41"/>
      <c r="O99" s="42"/>
      <c r="P99" s="41"/>
      <c r="Q99" s="42"/>
      <c r="R99" s="98"/>
      <c r="S99" s="42"/>
      <c r="T99" s="98"/>
      <c r="U99" s="42"/>
      <c r="V99" s="98"/>
      <c r="W99" s="42"/>
      <c r="X99" s="71">
        <v>65</v>
      </c>
      <c r="Y99" s="44">
        <v>200</v>
      </c>
      <c r="Z99" s="21">
        <v>81</v>
      </c>
      <c r="AA99" s="22">
        <v>165</v>
      </c>
      <c r="AB99" s="25"/>
      <c r="AC99" s="22"/>
      <c r="AD99" s="25"/>
      <c r="AE99" s="22"/>
      <c r="AF99" s="25">
        <v>87</v>
      </c>
      <c r="AG99" s="22">
        <v>200</v>
      </c>
      <c r="AH99" s="4">
        <f>F99+H99+J99+L99+N99+P99+R99+T99+V99+X99+Z99+AB99+AD99+AF99</f>
        <v>233</v>
      </c>
      <c r="AI99" s="5">
        <f>+AH99/E99</f>
        <v>77.666666666666671</v>
      </c>
      <c r="AJ99" s="6">
        <f>IF(F99="",0,$G$97)+IF(H99="",0,$G$97)+IF(J99="",0,$G$97)+IF(L99="",0,$G$97)+IF(N99="",0,$G$97)+IF(P99="",0,$G$97)+IF(R99="",0,$G$97)+IF(T99="",0,$G$97)+IF(V99="",0,$G$97)+IF(X99="",0,$G$97)+IF(Z99="",0,$G$97)+IF(AB99="",0,$G$97)+IF(AD99="",0,$G$97)+IF(AF99="",0,$G$97)</f>
        <v>54</v>
      </c>
      <c r="AK99" s="5">
        <f>AH99/AJ99</f>
        <v>4.3148148148148149</v>
      </c>
      <c r="AL99" s="7">
        <v>2</v>
      </c>
    </row>
    <row r="100" spans="1:38" x14ac:dyDescent="0.15">
      <c r="A100" s="78" t="s">
        <v>286</v>
      </c>
      <c r="B100" s="104" t="s">
        <v>287</v>
      </c>
      <c r="C100" s="68">
        <f>+G100+I100+K100+M100+O100+Q100+S100+U100+W100+Y100+AA100+AC100+AE100+AG100</f>
        <v>400</v>
      </c>
      <c r="D100" s="72">
        <f>+C100/E100</f>
        <v>200</v>
      </c>
      <c r="E100" s="91">
        <f>COUNTA(F100,H100,J100,L100,N100,P100,R100,T100,V100,X100,Z100,AB100,AD100,AF100)</f>
        <v>2</v>
      </c>
      <c r="F100" s="41"/>
      <c r="G100" s="42"/>
      <c r="H100" s="41">
        <v>80</v>
      </c>
      <c r="I100" s="42">
        <v>200</v>
      </c>
      <c r="J100" s="41"/>
      <c r="K100" s="42"/>
      <c r="L100" s="41"/>
      <c r="M100" s="42"/>
      <c r="N100" s="71"/>
      <c r="O100" s="44"/>
      <c r="P100" s="41"/>
      <c r="Q100" s="42"/>
      <c r="R100" s="98"/>
      <c r="S100" s="42"/>
      <c r="T100" s="98"/>
      <c r="U100" s="42"/>
      <c r="V100" s="98"/>
      <c r="W100" s="42"/>
      <c r="X100" s="41"/>
      <c r="Y100" s="42"/>
      <c r="Z100" s="21">
        <v>76</v>
      </c>
      <c r="AA100" s="22">
        <v>200</v>
      </c>
      <c r="AB100" s="25"/>
      <c r="AC100" s="22"/>
      <c r="AD100" s="25"/>
      <c r="AE100" s="22"/>
      <c r="AF100" s="25"/>
      <c r="AG100" s="22"/>
      <c r="AH100" s="4">
        <f>F100+H100+J100+L100+N100+P100+R100+T100+V100+X100+Z100+AB100+AD100+AF100</f>
        <v>156</v>
      </c>
      <c r="AI100" s="5">
        <f>+AH100/E100</f>
        <v>78</v>
      </c>
      <c r="AJ100" s="6">
        <f>IF(F100="",0,$G$97)+IF(H100="",0,$G$97)+IF(J100="",0,$G$97)+IF(L100="",0,$G$97)+IF(N100="",0,$G$97)+IF(P100="",0,$G$97)+IF(R100="",0,$G$97)+IF(T100="",0,$G$97)+IF(V100="",0,$G$97)+IF(X100="",0,$G$97)+IF(Z100="",0,$G$97)+IF(AB100="",0,$G$97)+IF(AD100="",0,$G$97)+IF(AF100="",0,$G$97)</f>
        <v>36</v>
      </c>
      <c r="AK100" s="5">
        <f>AH100/AJ100</f>
        <v>4.333333333333333</v>
      </c>
      <c r="AL100" s="7">
        <v>3</v>
      </c>
    </row>
    <row r="101" spans="1:38" x14ac:dyDescent="0.15">
      <c r="A101" s="80" t="s">
        <v>98</v>
      </c>
      <c r="B101" s="123" t="s">
        <v>99</v>
      </c>
      <c r="C101" s="68">
        <f>+G101+I101+K101+M101+O101+Q101+S101+U101+W101+Y101+AA101+AC101+AE101+AG101</f>
        <v>180</v>
      </c>
      <c r="D101" s="72">
        <f>+C101/E101</f>
        <v>180</v>
      </c>
      <c r="E101" s="91">
        <f>COUNTA(F101,H101,J101,L101,N101,P101,R101,T101,V101,X101,Z101,AB101,AD101,AF101)</f>
        <v>1</v>
      </c>
      <c r="F101" s="41"/>
      <c r="G101" s="42"/>
      <c r="H101" s="41"/>
      <c r="I101" s="42"/>
      <c r="J101" s="41"/>
      <c r="K101" s="42"/>
      <c r="L101" s="41">
        <v>80</v>
      </c>
      <c r="M101" s="42">
        <v>180</v>
      </c>
      <c r="N101" s="71"/>
      <c r="O101" s="44"/>
      <c r="P101" s="41"/>
      <c r="Q101" s="42"/>
      <c r="R101" s="98"/>
      <c r="S101" s="42"/>
      <c r="T101" s="98"/>
      <c r="U101" s="42"/>
      <c r="V101" s="98"/>
      <c r="W101" s="42"/>
      <c r="X101" s="41"/>
      <c r="Y101" s="42"/>
      <c r="Z101" s="21"/>
      <c r="AA101" s="22"/>
      <c r="AB101" s="25"/>
      <c r="AC101" s="22"/>
      <c r="AD101" s="25"/>
      <c r="AE101" s="22"/>
      <c r="AF101" s="25"/>
      <c r="AG101" s="22"/>
      <c r="AH101" s="4">
        <f>F101+H101+J101+L101+N101+P101+R101+T101+V101+X101+Z101+AB101+AD101+AF101</f>
        <v>80</v>
      </c>
      <c r="AI101" s="5">
        <f>+AH101/E101</f>
        <v>80</v>
      </c>
      <c r="AJ101" s="6">
        <f>IF(F101="",0,$G$97)+IF(H101="",0,$G$97)+IF(J101="",0,$G$97)+IF(L101="",0,$G$97)+IF(N101="",0,$G$97)+IF(P101="",0,$G$97)+IF(R101="",0,$G$97)+IF(T101="",0,$G$97)+IF(V101="",0,$G$97)+IF(X101="",0,$G$97)+IF(Z101="",0,$G$97)+IF(AB101="",0,$G$97)+IF(AD101="",0,$G$97)+IF(AF101="",0,$G$97)</f>
        <v>18</v>
      </c>
      <c r="AK101" s="5">
        <f>AH101/AJ101</f>
        <v>4.4444444444444446</v>
      </c>
      <c r="AL101" s="7">
        <v>4</v>
      </c>
    </row>
    <row r="102" spans="1:38" x14ac:dyDescent="0.15">
      <c r="A102" s="136" t="s">
        <v>74</v>
      </c>
      <c r="B102" s="141" t="s">
        <v>243</v>
      </c>
      <c r="C102" s="68">
        <f>+G102+I102+K102+M102+O102+Q102+S102+U102+W102+Y102+AA102+AC102+AE102+AG102</f>
        <v>200</v>
      </c>
      <c r="D102" s="72">
        <f>+C102/E102</f>
        <v>200</v>
      </c>
      <c r="E102" s="91">
        <f>COUNTA(F102,H102,J102,L102,N102,P102,R102,T102,V102,X102,Z102,AB102,AD102,AF102)</f>
        <v>1</v>
      </c>
      <c r="F102" s="41"/>
      <c r="G102" s="42"/>
      <c r="H102" s="41"/>
      <c r="I102" s="42"/>
      <c r="J102" s="41"/>
      <c r="K102" s="42"/>
      <c r="L102" s="41"/>
      <c r="M102" s="42"/>
      <c r="N102" s="71"/>
      <c r="O102" s="44"/>
      <c r="P102" s="41"/>
      <c r="Q102" s="42"/>
      <c r="R102" s="98"/>
      <c r="S102" s="42"/>
      <c r="T102" s="98"/>
      <c r="U102" s="42"/>
      <c r="V102" s="98"/>
      <c r="W102" s="42"/>
      <c r="X102" s="41"/>
      <c r="Y102" s="42"/>
      <c r="Z102" s="21"/>
      <c r="AA102" s="22"/>
      <c r="AB102" s="25"/>
      <c r="AC102" s="22"/>
      <c r="AD102" s="25">
        <v>81</v>
      </c>
      <c r="AE102" s="22">
        <v>200</v>
      </c>
      <c r="AF102" s="25"/>
      <c r="AG102" s="22"/>
      <c r="AH102" s="4">
        <f>F102+H102+J102+L102+N102+P102+R102+T102+V102+X102+Z102+AB102+AD102+AF102</f>
        <v>81</v>
      </c>
      <c r="AI102" s="5">
        <f>+AH102/E102</f>
        <v>81</v>
      </c>
      <c r="AJ102" s="6">
        <f>IF(F102="",0,$G$97)+IF(H102="",0,$G$97)+IF(J102="",0,$G$97)+IF(L102="",0,$G$97)+IF(N102="",0,$G$97)+IF(P102="",0,$G$97)+IF(R102="",0,$G$97)+IF(T102="",0,$G$97)+IF(V102="",0,$G$97)+IF(X102="",0,$G$97)+IF(Z102="",0,$G$97)+IF(AB102="",0,$G$97)+IF(AD102="",0,$G$97)+IF(AF102="",0,$G$97)</f>
        <v>18</v>
      </c>
      <c r="AK102" s="5">
        <f>AH102/AJ102</f>
        <v>4.5</v>
      </c>
      <c r="AL102" s="7">
        <v>5</v>
      </c>
    </row>
    <row r="103" spans="1:38" x14ac:dyDescent="0.15">
      <c r="A103" s="78" t="s">
        <v>97</v>
      </c>
      <c r="B103" s="104" t="s">
        <v>20</v>
      </c>
      <c r="C103" s="68">
        <f>+G103+I103+K103+M103+O103+Q103+S103+U103+W103+Y103+AA103+AC103+AE103+AG103</f>
        <v>750</v>
      </c>
      <c r="D103" s="72">
        <f>+C103/E103</f>
        <v>187.5</v>
      </c>
      <c r="E103" s="91">
        <f>COUNTA(F103,H103,J103,L103,N103,P103,R103,T103,V103,X103,Z103,AB103,AD103,AF103)</f>
        <v>4</v>
      </c>
      <c r="F103" s="41"/>
      <c r="G103" s="42"/>
      <c r="H103" s="41">
        <v>84</v>
      </c>
      <c r="I103" s="42">
        <v>180</v>
      </c>
      <c r="J103" s="41">
        <v>83</v>
      </c>
      <c r="K103" s="42">
        <v>200</v>
      </c>
      <c r="L103" s="41">
        <v>79</v>
      </c>
      <c r="M103" s="42">
        <v>200</v>
      </c>
      <c r="N103" s="71">
        <v>86</v>
      </c>
      <c r="O103" s="44">
        <v>170</v>
      </c>
      <c r="P103" s="41"/>
      <c r="Q103" s="42"/>
      <c r="R103" s="98"/>
      <c r="S103" s="42"/>
      <c r="T103" s="98"/>
      <c r="U103" s="42"/>
      <c r="V103" s="98"/>
      <c r="W103" s="42"/>
      <c r="X103" s="41"/>
      <c r="Y103" s="42"/>
      <c r="Z103" s="21"/>
      <c r="AA103" s="22"/>
      <c r="AB103" s="25"/>
      <c r="AC103" s="22"/>
      <c r="AD103" s="25"/>
      <c r="AE103" s="22"/>
      <c r="AF103" s="25"/>
      <c r="AG103" s="22"/>
      <c r="AH103" s="4">
        <f>F103+H103+J103+L103+N103+P103+R103+T103+V103+X103+Z103+AB103+AD103+AF103</f>
        <v>332</v>
      </c>
      <c r="AI103" s="5">
        <f>+AH103/E103</f>
        <v>83</v>
      </c>
      <c r="AJ103" s="6">
        <f>IF(F103="",0,$G$97)+IF(H103="",0,$G$97)+IF(J103="",0,$G$97)+IF(L103="",0,$G$97)+IF(N103="",0,$G$97)+IF(P103="",0,$G$97)+IF(R103="",0,$G$97)+IF(T103="",0,$G$97)+IF(V103="",0,$G$97)+IF(X103="",0,$G$97)+IF(Z103="",0,$G$97)+IF(AB103="",0,$G$97)+IF(AD103="",0,$G$97)+IF(AF103="",0,$G$97)</f>
        <v>72</v>
      </c>
      <c r="AK103" s="5">
        <f>AH103/AJ103</f>
        <v>4.6111111111111107</v>
      </c>
      <c r="AL103" s="7">
        <v>6</v>
      </c>
    </row>
    <row r="104" spans="1:38" x14ac:dyDescent="0.15">
      <c r="A104" s="78" t="s">
        <v>102</v>
      </c>
      <c r="B104" s="104" t="s">
        <v>103</v>
      </c>
      <c r="C104" s="68">
        <f>+G104+I104+K104+M104+O104+Q104+S104+U104+W104+Y104+AA104+AC104+AE104+AG104</f>
        <v>1770</v>
      </c>
      <c r="D104" s="72">
        <f>+C104/E104</f>
        <v>177</v>
      </c>
      <c r="E104" s="91">
        <f>COUNTA(F104,H104,J104,L104,N104,P104,R104,T104,V104,X104,Z104,AB104,AD104,AF104)</f>
        <v>10</v>
      </c>
      <c r="F104" s="41"/>
      <c r="G104" s="42"/>
      <c r="H104" s="41">
        <v>90</v>
      </c>
      <c r="I104" s="42">
        <v>155</v>
      </c>
      <c r="J104" s="41">
        <v>85</v>
      </c>
      <c r="K104" s="42">
        <v>180</v>
      </c>
      <c r="L104" s="71">
        <v>87</v>
      </c>
      <c r="M104" s="44">
        <v>165</v>
      </c>
      <c r="N104" s="71">
        <v>87</v>
      </c>
      <c r="O104" s="44">
        <v>165</v>
      </c>
      <c r="P104" s="41"/>
      <c r="Q104" s="42"/>
      <c r="R104" s="71">
        <v>83</v>
      </c>
      <c r="S104" s="44">
        <v>200</v>
      </c>
      <c r="T104" s="98">
        <v>79</v>
      </c>
      <c r="U104" s="42">
        <v>200</v>
      </c>
      <c r="V104" s="98"/>
      <c r="W104" s="42"/>
      <c r="X104" s="71">
        <v>67</v>
      </c>
      <c r="Y104" s="44">
        <v>180</v>
      </c>
      <c r="Z104" s="21">
        <v>79</v>
      </c>
      <c r="AA104" s="22">
        <v>175</v>
      </c>
      <c r="AB104" s="25">
        <v>88</v>
      </c>
      <c r="AC104" s="22">
        <v>180</v>
      </c>
      <c r="AD104" s="25">
        <v>90</v>
      </c>
      <c r="AE104" s="22">
        <v>170</v>
      </c>
      <c r="AF104" s="25"/>
      <c r="AG104" s="22"/>
      <c r="AH104" s="4">
        <f>F104+H104+J104+L104+N104+P104+R104+T104+V104+X104+Z104+AB104+AD104+AF104</f>
        <v>835</v>
      </c>
      <c r="AI104" s="5">
        <f>+AH104/E104</f>
        <v>83.5</v>
      </c>
      <c r="AJ104" s="6">
        <f>IF(F104="",0,$G$97)+IF(H104="",0,$G$97)+IF(J104="",0,$G$97)+IF(L104="",0,$G$97)+IF(N104="",0,$G$97)+IF(P104="",0,$G$97)+IF(R104="",0,$G$97)+IF(T104="",0,$G$97)+IF(V104="",0,$G$97)+IF(X104="",0,$G$97)+IF(Z104="",0,$G$97)+IF(AB104="",0,$G$97)+IF(AD104="",0,$G$97)+IF(AF104="",0,$G$97)</f>
        <v>180</v>
      </c>
      <c r="AK104" s="5">
        <f>AH104/AJ104</f>
        <v>4.6388888888888893</v>
      </c>
      <c r="AL104" s="7">
        <v>7</v>
      </c>
    </row>
    <row r="105" spans="1:38" x14ac:dyDescent="0.15">
      <c r="A105" s="78" t="s">
        <v>211</v>
      </c>
      <c r="B105" s="104" t="s">
        <v>77</v>
      </c>
      <c r="C105" s="68">
        <f>+G105+I105+K105+M105+O105+Q105+S105+U105+W105+Y105+AA105+AC105+AE105+AG105</f>
        <v>530</v>
      </c>
      <c r="D105" s="72">
        <f>+C105/E105</f>
        <v>176.66666666666666</v>
      </c>
      <c r="E105" s="91">
        <f>COUNTA(F105,H105,J105,L105,N105,P105,R105,T105,V105,X105,Z105,AB105,AD105,AF105)</f>
        <v>3</v>
      </c>
      <c r="F105" s="41"/>
      <c r="G105" s="42"/>
      <c r="H105" s="41"/>
      <c r="I105" s="42"/>
      <c r="J105" s="41"/>
      <c r="K105" s="42"/>
      <c r="L105" s="41">
        <v>81</v>
      </c>
      <c r="M105" s="42">
        <v>170</v>
      </c>
      <c r="N105" s="71">
        <v>84</v>
      </c>
      <c r="O105" s="44">
        <v>180</v>
      </c>
      <c r="P105" s="41"/>
      <c r="Q105" s="42"/>
      <c r="R105" s="98"/>
      <c r="S105" s="42"/>
      <c r="T105" s="98"/>
      <c r="U105" s="42"/>
      <c r="V105" s="98"/>
      <c r="W105" s="42"/>
      <c r="X105" s="41"/>
      <c r="Y105" s="42"/>
      <c r="Z105" s="21"/>
      <c r="AA105" s="22"/>
      <c r="AB105" s="25"/>
      <c r="AC105" s="22"/>
      <c r="AD105" s="25"/>
      <c r="AE105" s="22"/>
      <c r="AF105" s="25">
        <v>88</v>
      </c>
      <c r="AG105" s="22">
        <v>180</v>
      </c>
      <c r="AH105" s="4">
        <f>F105+H105+J105+L105+N105+P105+R105+T105+V105+X105+Z105+AB105+AD105+AF105</f>
        <v>253</v>
      </c>
      <c r="AI105" s="5">
        <f>+AH105/E105</f>
        <v>84.333333333333329</v>
      </c>
      <c r="AJ105" s="6">
        <f>IF(F105="",0,$G$97)+IF(H105="",0,$G$97)+IF(J105="",0,$G$97)+IF(L105="",0,$G$97)+IF(N105="",0,$G$97)+IF(P105="",0,$G$97)+IF(R105="",0,$G$97)+IF(T105="",0,$G$97)+IF(V105="",0,$G$97)+IF(X105="",0,$G$97)+IF(Z105="",0,$G$97)+IF(AB105="",0,$G$97)+IF(AD105="",0,$G$97)+IF(AF105="",0,$G$97)</f>
        <v>54</v>
      </c>
      <c r="AK105" s="5">
        <f>AH105/AJ105</f>
        <v>4.6851851851851851</v>
      </c>
      <c r="AL105" s="7">
        <v>8</v>
      </c>
    </row>
    <row r="106" spans="1:38" x14ac:dyDescent="0.15">
      <c r="A106" s="80" t="s">
        <v>50</v>
      </c>
      <c r="B106" s="123" t="s">
        <v>51</v>
      </c>
      <c r="C106" s="68">
        <f>+G106+I106+K106+M106+O106+Q106+S106+U106+W106+Y106+AA106+AC106+AE106+AG106</f>
        <v>832.5</v>
      </c>
      <c r="D106" s="72">
        <f>+C106/E106</f>
        <v>166.5</v>
      </c>
      <c r="E106" s="91">
        <f>COUNTA(F106,H106,J106,L106,N106,P106,R106,T106,V106,X106,Z106,AB106,AD106,AF106)</f>
        <v>5</v>
      </c>
      <c r="F106" s="41"/>
      <c r="G106" s="42"/>
      <c r="H106" s="41"/>
      <c r="I106" s="42"/>
      <c r="J106" s="41"/>
      <c r="K106" s="42"/>
      <c r="L106" s="41"/>
      <c r="M106" s="42"/>
      <c r="N106" s="41"/>
      <c r="O106" s="42"/>
      <c r="P106" s="41"/>
      <c r="Q106" s="42"/>
      <c r="R106" s="98"/>
      <c r="S106" s="42"/>
      <c r="T106" s="98">
        <v>95</v>
      </c>
      <c r="U106" s="42">
        <v>157.5</v>
      </c>
      <c r="V106" s="98"/>
      <c r="W106" s="42"/>
      <c r="X106" s="71">
        <v>69</v>
      </c>
      <c r="Y106" s="44">
        <v>170</v>
      </c>
      <c r="Z106" s="21">
        <v>88</v>
      </c>
      <c r="AA106" s="22">
        <v>160</v>
      </c>
      <c r="AB106" s="25"/>
      <c r="AC106" s="22"/>
      <c r="AD106" s="25">
        <v>86</v>
      </c>
      <c r="AE106" s="22">
        <v>180</v>
      </c>
      <c r="AF106" s="25">
        <v>94</v>
      </c>
      <c r="AG106" s="22">
        <v>165</v>
      </c>
      <c r="AH106" s="4">
        <f>F106+H106+J106+L106+N106+P106+R106+T106+V106+X106+Z106+AB106+AD106+AF106</f>
        <v>432</v>
      </c>
      <c r="AI106" s="5">
        <f>+AH106/E106</f>
        <v>86.4</v>
      </c>
      <c r="AJ106" s="6">
        <f>IF(F106="",0,$G$97)+IF(H106="",0,$G$97)+IF(J106="",0,$G$97)+IF(L106="",0,$G$97)+IF(N106="",0,$G$97)+IF(P106="",0,$G$97)+IF(R106="",0,$G$97)+IF(T106="",0,$G$97)+IF(V106="",0,$G$97)+IF(X106="",0,$G$97)+IF(Z106="",0,$G$97)+IF(AB106="",0,$G$97)+IF(AD106="",0,$G$97)+IF(AF106="",0,$G$97)</f>
        <v>90</v>
      </c>
      <c r="AK106" s="5">
        <f>AH106/AJ106</f>
        <v>4.8</v>
      </c>
      <c r="AL106" s="7">
        <v>9</v>
      </c>
    </row>
    <row r="107" spans="1:38" x14ac:dyDescent="0.15">
      <c r="A107" s="80" t="s">
        <v>104</v>
      </c>
      <c r="B107" s="123" t="s">
        <v>105</v>
      </c>
      <c r="C107" s="68">
        <f>+G107+I107+K107+M107+O107+Q107+S107+U107+W107+Y107+AA107+AC107+AE107+AG107</f>
        <v>167.5</v>
      </c>
      <c r="D107" s="72">
        <f>+C107/E107</f>
        <v>167.5</v>
      </c>
      <c r="E107" s="91">
        <f>COUNTA(F107,H107,J107,L107,N107,P107,R107,T107,V107,X107,Z107,AB107,AD107,AF107)</f>
        <v>1</v>
      </c>
      <c r="F107" s="41"/>
      <c r="G107" s="42"/>
      <c r="H107" s="41">
        <v>87</v>
      </c>
      <c r="I107" s="42">
        <v>167.5</v>
      </c>
      <c r="J107" s="41"/>
      <c r="K107" s="42"/>
      <c r="L107" s="41"/>
      <c r="M107" s="42"/>
      <c r="N107" s="71"/>
      <c r="O107" s="44"/>
      <c r="P107" s="41"/>
      <c r="Q107" s="42"/>
      <c r="R107" s="98"/>
      <c r="S107" s="42"/>
      <c r="T107" s="98"/>
      <c r="U107" s="42"/>
      <c r="V107" s="98"/>
      <c r="W107" s="42"/>
      <c r="X107" s="41"/>
      <c r="Y107" s="42"/>
      <c r="Z107" s="21"/>
      <c r="AA107" s="22"/>
      <c r="AB107" s="25"/>
      <c r="AC107" s="22"/>
      <c r="AD107" s="25"/>
      <c r="AE107" s="22"/>
      <c r="AF107" s="25"/>
      <c r="AG107" s="22"/>
      <c r="AH107" s="4">
        <f>F107+H107+J107+L107+N107+P107+R107+T107+V107+X107+Z107+AB107+AD107+AF107</f>
        <v>87</v>
      </c>
      <c r="AI107" s="5">
        <f>+AH107/E107</f>
        <v>87</v>
      </c>
      <c r="AJ107" s="6">
        <f>IF(F107="",0,$G$97)+IF(H107="",0,$G$97)+IF(J107="",0,$G$97)+IF(L107="",0,$G$97)+IF(N107="",0,$G$97)+IF(P107="",0,$G$97)+IF(R107="",0,$G$97)+IF(T107="",0,$G$97)+IF(V107="",0,$G$97)+IF(X107="",0,$G$97)+IF(Z107="",0,$G$97)+IF(AB107="",0,$G$97)+IF(AD107="",0,$G$97)+IF(AF107="",0,$G$97)</f>
        <v>18</v>
      </c>
      <c r="AK107" s="5">
        <f>AH107/AJ107</f>
        <v>4.833333333333333</v>
      </c>
      <c r="AL107" s="7">
        <v>10</v>
      </c>
    </row>
    <row r="108" spans="1:38" x14ac:dyDescent="0.15">
      <c r="A108" s="80" t="s">
        <v>69</v>
      </c>
      <c r="B108" s="80" t="s">
        <v>260</v>
      </c>
      <c r="C108" s="68">
        <f>+G108+I108+K108+M108+O108+Q108+S108+U108+W108+Y108+AA108+AC108+AE108+AG108</f>
        <v>167.5</v>
      </c>
      <c r="D108" s="72">
        <f>+C108/E108</f>
        <v>167.5</v>
      </c>
      <c r="E108" s="91">
        <f>COUNTA(F108,H108,J108,L108,N108,P108,R108,T108,V108,X108,Z108,AB108,AD108,AF108)</f>
        <v>1</v>
      </c>
      <c r="F108" s="41"/>
      <c r="G108" s="42"/>
      <c r="H108" s="41">
        <v>87</v>
      </c>
      <c r="I108" s="42">
        <v>167.5</v>
      </c>
      <c r="J108" s="41"/>
      <c r="K108" s="42"/>
      <c r="L108" s="41"/>
      <c r="M108" s="42"/>
      <c r="N108" s="71"/>
      <c r="O108" s="44"/>
      <c r="P108" s="41"/>
      <c r="Q108" s="42"/>
      <c r="R108" s="98"/>
      <c r="S108" s="42"/>
      <c r="T108" s="98"/>
      <c r="U108" s="42"/>
      <c r="V108" s="98"/>
      <c r="W108" s="42"/>
      <c r="X108" s="41"/>
      <c r="Y108" s="42"/>
      <c r="Z108" s="21"/>
      <c r="AA108" s="22"/>
      <c r="AB108" s="25"/>
      <c r="AC108" s="22"/>
      <c r="AD108" s="25"/>
      <c r="AE108" s="22"/>
      <c r="AF108" s="25"/>
      <c r="AG108" s="22"/>
      <c r="AH108" s="4">
        <f>F108+H108+J108+L108+N108+P108+R108+T108+V108+X108+Z108+AB108+AD108+AF108</f>
        <v>87</v>
      </c>
      <c r="AI108" s="5">
        <f>+AH108/E108</f>
        <v>87</v>
      </c>
      <c r="AJ108" s="6">
        <f>IF(F108="",0,$G$97)+IF(H108="",0,$G$97)+IF(J108="",0,$G$97)+IF(L108="",0,$G$97)+IF(N108="",0,$G$97)+IF(P108="",0,$G$97)+IF(R108="",0,$G$97)+IF(T108="",0,$G$97)+IF(V108="",0,$G$97)+IF(X108="",0,$G$97)+IF(Z108="",0,$G$97)+IF(AB108="",0,$G$97)+IF(AD108="",0,$G$97)+IF(AF108="",0,$G$97)</f>
        <v>18</v>
      </c>
      <c r="AK108" s="5">
        <f>AH108/AJ108</f>
        <v>4.833333333333333</v>
      </c>
      <c r="AL108" s="7">
        <v>11</v>
      </c>
    </row>
    <row r="109" spans="1:38" x14ac:dyDescent="0.15">
      <c r="A109" s="80" t="s">
        <v>72</v>
      </c>
      <c r="B109" s="80" t="s">
        <v>73</v>
      </c>
      <c r="C109" s="68">
        <f>+G109+I109+K109+M109+O109+Q109+S109+U109+W109+Y109+AA109+AC109+AE109+AG109</f>
        <v>330</v>
      </c>
      <c r="D109" s="72">
        <f>+C109/E109</f>
        <v>165</v>
      </c>
      <c r="E109" s="91">
        <f>COUNTA(F109,H109,J109,L109,N109,P109,R109,T109,V109,X109,Z109,AB109,AD109,AF109)</f>
        <v>2</v>
      </c>
      <c r="F109" s="41"/>
      <c r="G109" s="42"/>
      <c r="H109" s="41"/>
      <c r="I109" s="42"/>
      <c r="J109" s="41"/>
      <c r="K109" s="42"/>
      <c r="L109" s="41"/>
      <c r="M109" s="42"/>
      <c r="N109" s="41"/>
      <c r="O109" s="42"/>
      <c r="P109" s="41"/>
      <c r="Q109" s="42"/>
      <c r="R109" s="71">
        <v>84</v>
      </c>
      <c r="S109" s="44">
        <v>180</v>
      </c>
      <c r="T109" s="98"/>
      <c r="U109" s="42"/>
      <c r="V109" s="98"/>
      <c r="W109" s="42"/>
      <c r="X109" s="41"/>
      <c r="Y109" s="42"/>
      <c r="Z109" s="21">
        <v>92</v>
      </c>
      <c r="AA109" s="22">
        <v>150</v>
      </c>
      <c r="AB109" s="25"/>
      <c r="AC109" s="22"/>
      <c r="AD109" s="25"/>
      <c r="AE109" s="22"/>
      <c r="AF109" s="25"/>
      <c r="AG109" s="22"/>
      <c r="AH109" s="4">
        <f>F109+H109+J109+L109+N109+P109+R109+T109+V109+X109+Z109+AB109+AD109+AF109</f>
        <v>176</v>
      </c>
      <c r="AI109" s="5">
        <f>+AH109/E109</f>
        <v>88</v>
      </c>
      <c r="AJ109" s="6">
        <f>IF(F109="",0,$G$97)+IF(H109="",0,$G$97)+IF(J109="",0,$G$97)+IF(L109="",0,$G$97)+IF(N109="",0,$G$97)+IF(P109="",0,$G$97)+IF(R109="",0,$G$97)+IF(T109="",0,$G$97)+IF(V109="",0,$G$97)+IF(X109="",0,$G$97)+IF(Z109="",0,$G$97)+IF(AB109="",0,$G$97)+IF(AD109="",0,$G$97)+IF(AF109="",0,$G$97)</f>
        <v>36</v>
      </c>
      <c r="AK109" s="5">
        <f>AH109/AJ109</f>
        <v>4.8888888888888893</v>
      </c>
      <c r="AL109" s="7">
        <v>12</v>
      </c>
    </row>
    <row r="110" spans="1:38" x14ac:dyDescent="0.15">
      <c r="A110" s="80" t="s">
        <v>278</v>
      </c>
      <c r="B110" s="80" t="s">
        <v>154</v>
      </c>
      <c r="C110" s="68">
        <f>+G110+I110+K110+M110+O110+Q110+S110+U110+W110+Y110+AA110+AC110+AE110+AG110</f>
        <v>160</v>
      </c>
      <c r="D110" s="72">
        <f>+C110/E110</f>
        <v>160</v>
      </c>
      <c r="E110" s="91">
        <f>COUNTA(F110,H110,J110,L110,N110,P110,R110,T110,V110,X110,Z110,AB110,AD110,AF110)</f>
        <v>1</v>
      </c>
      <c r="F110" s="41"/>
      <c r="G110" s="42"/>
      <c r="H110" s="41"/>
      <c r="I110" s="42"/>
      <c r="J110" s="41"/>
      <c r="K110" s="42"/>
      <c r="L110" s="41">
        <v>88</v>
      </c>
      <c r="M110" s="42">
        <v>160</v>
      </c>
      <c r="N110" s="71"/>
      <c r="O110" s="44"/>
      <c r="P110" s="41"/>
      <c r="Q110" s="42"/>
      <c r="R110" s="98"/>
      <c r="S110" s="42"/>
      <c r="T110" s="98"/>
      <c r="U110" s="42"/>
      <c r="V110" s="98"/>
      <c r="W110" s="42"/>
      <c r="X110" s="41"/>
      <c r="Y110" s="42"/>
      <c r="Z110" s="21"/>
      <c r="AA110" s="22"/>
      <c r="AB110" s="25"/>
      <c r="AC110" s="22"/>
      <c r="AD110" s="25"/>
      <c r="AE110" s="22"/>
      <c r="AF110" s="25"/>
      <c r="AG110" s="22"/>
      <c r="AH110" s="4">
        <f>F110+H110+J110+L110+N110+P110+R110+T110+V110+X110+Z110+AB110+AD110+AF110</f>
        <v>88</v>
      </c>
      <c r="AI110" s="5">
        <f>+AH110/E110</f>
        <v>88</v>
      </c>
      <c r="AJ110" s="6">
        <f>IF(F110="",0,$G$97)+IF(H110="",0,$G$97)+IF(J110="",0,$G$97)+IF(L110="",0,$G$97)+IF(N110="",0,$G$97)+IF(P110="",0,$G$97)+IF(R110="",0,$G$97)+IF(T110="",0,$G$97)+IF(V110="",0,$G$97)+IF(X110="",0,$G$97)+IF(Z110="",0,$G$97)+IF(AB110="",0,$G$97)+IF(AD110="",0,$G$97)+IF(AF110="",0,$G$97)</f>
        <v>18</v>
      </c>
      <c r="AK110" s="5">
        <f>AH110/AJ110</f>
        <v>4.8888888888888893</v>
      </c>
      <c r="AL110" s="7">
        <v>13</v>
      </c>
    </row>
    <row r="111" spans="1:38" x14ac:dyDescent="0.15">
      <c r="A111" s="78" t="s">
        <v>78</v>
      </c>
      <c r="B111" s="78" t="s">
        <v>79</v>
      </c>
      <c r="C111" s="68">
        <f>+G111+I111+K111+M111+O111+Q111+S111+U111+W111+Y111+AA111+AC111+AE111+AG111</f>
        <v>860</v>
      </c>
      <c r="D111" s="72">
        <f>+C111/E111</f>
        <v>172</v>
      </c>
      <c r="E111" s="91">
        <f>COUNTA(F111,H111,J111,L111,N111,P111,R111,T111,V111,X111,Z111,AB111,AD111,AF111)</f>
        <v>5</v>
      </c>
      <c r="F111" s="41"/>
      <c r="G111" s="42"/>
      <c r="H111" s="41"/>
      <c r="I111" s="42"/>
      <c r="J111" s="41">
        <v>96</v>
      </c>
      <c r="K111" s="42">
        <v>170</v>
      </c>
      <c r="L111" s="41">
        <v>90</v>
      </c>
      <c r="M111" s="42">
        <v>155</v>
      </c>
      <c r="N111" s="41"/>
      <c r="O111" s="42"/>
      <c r="P111" s="71">
        <v>89</v>
      </c>
      <c r="Q111" s="44">
        <v>175</v>
      </c>
      <c r="R111" s="98"/>
      <c r="S111" s="42"/>
      <c r="T111" s="98">
        <v>82</v>
      </c>
      <c r="U111" s="42">
        <v>180</v>
      </c>
      <c r="V111" s="71">
        <v>90</v>
      </c>
      <c r="W111" s="44">
        <v>180</v>
      </c>
      <c r="X111" s="41"/>
      <c r="Y111" s="42"/>
      <c r="Z111" s="21"/>
      <c r="AA111" s="22"/>
      <c r="AB111" s="25"/>
      <c r="AC111" s="22"/>
      <c r="AD111" s="25"/>
      <c r="AE111" s="22"/>
      <c r="AF111" s="25"/>
      <c r="AG111" s="22"/>
      <c r="AH111" s="4">
        <f>F111+H111+J111+L111+N111+P111+R111+T111+V111+X111+Z111+AB111+AD111+AF111</f>
        <v>447</v>
      </c>
      <c r="AI111" s="5">
        <f>+AH111/E111</f>
        <v>89.4</v>
      </c>
      <c r="AJ111" s="6">
        <f>IF(F111="",0,$G$97)+IF(H111="",0,$G$97)+IF(J111="",0,$G$97)+IF(L111="",0,$G$97)+IF(N111="",0,$G$97)+IF(P111="",0,$G$97)+IF(R111="",0,$G$97)+IF(T111="",0,$G$97)+IF(V111="",0,$G$97)+IF(X111="",0,$G$97)+IF(Z111="",0,$G$97)+IF(AB111="",0,$G$97)+IF(AD111="",0,$G$97)+IF(AF111="",0,$G$97)</f>
        <v>90</v>
      </c>
      <c r="AK111" s="5">
        <f>AH111/AJ111</f>
        <v>4.9666666666666668</v>
      </c>
      <c r="AL111" s="7">
        <v>14</v>
      </c>
    </row>
    <row r="112" spans="1:38" x14ac:dyDescent="0.15">
      <c r="A112" s="78" t="s">
        <v>275</v>
      </c>
      <c r="B112" s="78" t="s">
        <v>71</v>
      </c>
      <c r="C112" s="68">
        <f>+G112+I112+K112+M112+O112+Q112+S112+U112+W112+Y112+AA112+AC112+AE112+AG112</f>
        <v>170</v>
      </c>
      <c r="D112" s="72">
        <f>+C112/E112</f>
        <v>170</v>
      </c>
      <c r="E112" s="91">
        <f>COUNTA(F112,H112,J112,L112,N112,P112,R112,T112,V112,X112,Z112,AB112,AD112,AF112)</f>
        <v>1</v>
      </c>
      <c r="F112" s="41"/>
      <c r="G112" s="42"/>
      <c r="H112" s="41"/>
      <c r="I112" s="42"/>
      <c r="J112" s="41"/>
      <c r="K112" s="42"/>
      <c r="L112" s="41"/>
      <c r="M112" s="42"/>
      <c r="N112" s="41"/>
      <c r="O112" s="42"/>
      <c r="P112" s="41"/>
      <c r="Q112" s="42"/>
      <c r="R112" s="98"/>
      <c r="S112" s="42"/>
      <c r="T112" s="98">
        <v>90</v>
      </c>
      <c r="U112" s="42">
        <v>170</v>
      </c>
      <c r="V112" s="98"/>
      <c r="W112" s="42"/>
      <c r="X112" s="41"/>
      <c r="Y112" s="42"/>
      <c r="Z112" s="21"/>
      <c r="AA112" s="22"/>
      <c r="AB112" s="25"/>
      <c r="AC112" s="22"/>
      <c r="AD112" s="25"/>
      <c r="AE112" s="22"/>
      <c r="AF112" s="25"/>
      <c r="AG112" s="22"/>
      <c r="AH112" s="4">
        <f>F112+H112+J112+L112+N112+P112+R112+T112+V112+X112+Z112+AB112+AD112+AF112</f>
        <v>90</v>
      </c>
      <c r="AI112" s="5">
        <f>+AH112/E112</f>
        <v>90</v>
      </c>
      <c r="AJ112" s="6">
        <f>IF(F112="",0,$G$97)+IF(H112="",0,$G$97)+IF(J112="",0,$G$97)+IF(L112="",0,$G$97)+IF(N112="",0,$G$97)+IF(P112="",0,$G$97)+IF(R112="",0,$G$97)+IF(T112="",0,$G$97)+IF(V112="",0,$G$97)+IF(X112="",0,$G$97)+IF(Z112="",0,$G$97)+IF(AB112="",0,$G$97)+IF(AD112="",0,$G$97)+IF(AF112="",0,$G$97)</f>
        <v>18</v>
      </c>
      <c r="AK112" s="5">
        <f>AH112/AJ112</f>
        <v>5</v>
      </c>
      <c r="AL112" s="7">
        <v>15</v>
      </c>
    </row>
    <row r="113" spans="1:38" x14ac:dyDescent="0.15">
      <c r="A113" s="80" t="s">
        <v>297</v>
      </c>
      <c r="B113" s="80" t="s">
        <v>298</v>
      </c>
      <c r="C113" s="68">
        <f>+G113+I113+K113+M113+O113+Q113+S113+U113+W113+Y113+AA113+AC113+AE113+AG113</f>
        <v>170</v>
      </c>
      <c r="D113" s="72">
        <f>+C113/E113</f>
        <v>170</v>
      </c>
      <c r="E113" s="91">
        <f>COUNTA(F113,H113,J113,L113,N113,P113,R113,T113,V113,X113,Z113,AB113,AD113,AF113)</f>
        <v>1</v>
      </c>
      <c r="F113" s="41"/>
      <c r="G113" s="42"/>
      <c r="H113" s="41"/>
      <c r="I113" s="42"/>
      <c r="J113" s="41"/>
      <c r="K113" s="42"/>
      <c r="L113" s="41"/>
      <c r="M113" s="42"/>
      <c r="N113" s="71"/>
      <c r="O113" s="44"/>
      <c r="P113" s="41"/>
      <c r="Q113" s="42"/>
      <c r="R113" s="98"/>
      <c r="S113" s="42"/>
      <c r="T113" s="98"/>
      <c r="U113" s="42"/>
      <c r="V113" s="98"/>
      <c r="W113" s="42"/>
      <c r="X113" s="41"/>
      <c r="Y113" s="42"/>
      <c r="Z113" s="21"/>
      <c r="AA113" s="22"/>
      <c r="AB113" s="25"/>
      <c r="AC113" s="22"/>
      <c r="AD113" s="25"/>
      <c r="AE113" s="22"/>
      <c r="AF113" s="25">
        <v>90</v>
      </c>
      <c r="AG113" s="22">
        <v>170</v>
      </c>
      <c r="AH113" s="4">
        <f>F113+H113+J113+L113+N113+P113+R113+T113+V113+X113+Z113+AB113+AD113+AF113</f>
        <v>90</v>
      </c>
      <c r="AI113" s="5">
        <f>+AH113/E113</f>
        <v>90</v>
      </c>
      <c r="AJ113" s="6">
        <f>IF(F113="",0,$G$97)+IF(H113="",0,$G$97)+IF(J113="",0,$G$97)+IF(L113="",0,$G$97)+IF(N113="",0,$G$97)+IF(P113="",0,$G$97)+IF(R113="",0,$G$97)+IF(T113="",0,$G$97)+IF(V113="",0,$G$97)+IF(X113="",0,$G$97)+IF(Z113="",0,$G$97)+IF(AB113="",0,$G$97)+IF(AD113="",0,$G$97)+IF(AF113="",0,$G$97)</f>
        <v>18</v>
      </c>
      <c r="AK113" s="5">
        <f>AH113/AJ113</f>
        <v>5</v>
      </c>
      <c r="AL113" s="7">
        <v>16</v>
      </c>
    </row>
    <row r="114" spans="1:38" x14ac:dyDescent="0.15">
      <c r="A114" s="78" t="s">
        <v>76</v>
      </c>
      <c r="B114" s="78" t="s">
        <v>185</v>
      </c>
      <c r="C114" s="68">
        <f>+G114+I114+K114+M114+O114+Q114+S114+U114+W114+Y114+AA114+AC114+AE114+AG114</f>
        <v>980</v>
      </c>
      <c r="D114" s="72">
        <f>+C114/E114</f>
        <v>163.33333333333334</v>
      </c>
      <c r="E114" s="91">
        <f>COUNTA(F114,H114,J114,L114,N114,P114,R114,T114,V114,X114,Z114,AB114,AD114,AF114)</f>
        <v>6</v>
      </c>
      <c r="F114" s="41"/>
      <c r="G114" s="42"/>
      <c r="H114" s="41">
        <v>115</v>
      </c>
      <c r="I114" s="42">
        <v>120</v>
      </c>
      <c r="J114" s="41"/>
      <c r="K114" s="42"/>
      <c r="L114" s="41"/>
      <c r="M114" s="42"/>
      <c r="N114" s="41"/>
      <c r="O114" s="42"/>
      <c r="P114" s="41"/>
      <c r="Q114" s="42"/>
      <c r="R114" s="98"/>
      <c r="S114" s="42"/>
      <c r="T114" s="98">
        <v>93</v>
      </c>
      <c r="U114" s="42">
        <v>165</v>
      </c>
      <c r="V114" s="71">
        <v>89</v>
      </c>
      <c r="W114" s="44">
        <v>200</v>
      </c>
      <c r="X114" s="71">
        <v>74</v>
      </c>
      <c r="Y114" s="44">
        <v>160</v>
      </c>
      <c r="Z114" s="21">
        <v>79</v>
      </c>
      <c r="AA114" s="22">
        <v>175</v>
      </c>
      <c r="AB114" s="25"/>
      <c r="AC114" s="22"/>
      <c r="AD114" s="25">
        <v>97</v>
      </c>
      <c r="AE114" s="22">
        <v>160</v>
      </c>
      <c r="AF114" s="25"/>
      <c r="AG114" s="22"/>
      <c r="AH114" s="4">
        <f>F114+H114+J114+L114+N114+P114+R114+T114+V114+X114+Z114+AB114+AD114+AF114</f>
        <v>547</v>
      </c>
      <c r="AI114" s="5">
        <f>+AH114/E114</f>
        <v>91.166666666666671</v>
      </c>
      <c r="AJ114" s="6">
        <f>IF(F114="",0,$G$97)+IF(H114="",0,$G$97)+IF(J114="",0,$G$97)+IF(L114="",0,$G$97)+IF(N114="",0,$G$97)+IF(P114="",0,$G$97)+IF(R114="",0,$G$97)+IF(T114="",0,$G$97)+IF(V114="",0,$G$97)+IF(X114="",0,$G$97)+IF(Z114="",0,$G$97)+IF(AB114="",0,$G$97)+IF(AD114="",0,$G$97)+IF(AF114="",0,$G$97)</f>
        <v>108</v>
      </c>
      <c r="AK114" s="5">
        <f>AH114/AJ114</f>
        <v>5.0648148148148149</v>
      </c>
      <c r="AL114" s="7">
        <v>17</v>
      </c>
    </row>
    <row r="115" spans="1:38" x14ac:dyDescent="0.15">
      <c r="A115" s="78" t="s">
        <v>245</v>
      </c>
      <c r="B115" s="78" t="s">
        <v>19</v>
      </c>
      <c r="C115" s="68">
        <f>+G115+I115+K115+M115+O115+Q115+S115+U115+W115+Y115+AA115+AC115+AE115+AG115</f>
        <v>635</v>
      </c>
      <c r="D115" s="72">
        <f>+C115/E115</f>
        <v>158.75</v>
      </c>
      <c r="E115" s="91">
        <f>COUNTA(F115,H115,J115,L115,N115,P115,R115,T115,V115,X115,Z115,AB115,AD115,AF115)</f>
        <v>4</v>
      </c>
      <c r="F115" s="41"/>
      <c r="G115" s="42"/>
      <c r="H115" s="41"/>
      <c r="I115" s="42"/>
      <c r="J115" s="41">
        <v>100</v>
      </c>
      <c r="K115" s="42">
        <v>165</v>
      </c>
      <c r="L115" s="41">
        <v>102</v>
      </c>
      <c r="M115" s="42">
        <v>140</v>
      </c>
      <c r="N115" s="41"/>
      <c r="O115" s="42"/>
      <c r="P115" s="71">
        <v>94</v>
      </c>
      <c r="Q115" s="44">
        <v>165</v>
      </c>
      <c r="R115" s="98"/>
      <c r="S115" s="42"/>
      <c r="T115" s="98"/>
      <c r="U115" s="42"/>
      <c r="V115" s="98"/>
      <c r="W115" s="42"/>
      <c r="X115" s="71">
        <v>71</v>
      </c>
      <c r="Y115" s="44">
        <v>165</v>
      </c>
      <c r="Z115" s="21"/>
      <c r="AA115" s="22"/>
      <c r="AB115" s="25"/>
      <c r="AC115" s="22"/>
      <c r="AD115" s="25"/>
      <c r="AE115" s="22"/>
      <c r="AF115" s="25"/>
      <c r="AG115" s="22"/>
      <c r="AH115" s="4">
        <f>F115+H115+J115+L115+N115+P115+R115+T115+V115+X115+Z115+AB115+AD115+AF115</f>
        <v>367</v>
      </c>
      <c r="AI115" s="5">
        <f>+AH115/E115</f>
        <v>91.75</v>
      </c>
      <c r="AJ115" s="6">
        <f>IF(F115="",0,$G$97)+IF(H115="",0,$G$97)+IF(J115="",0,$G$97)+IF(L115="",0,$G$97)+IF(N115="",0,$G$97)+IF(P115="",0,$G$97)+IF(R115="",0,$G$97)+IF(T115="",0,$G$97)+IF(V115="",0,$G$97)+IF(X115="",0,$G$97)+IF(Z115="",0,$G$97)+IF(AB115="",0,$G$97)+IF(AD115="",0,$G$97)+IF(AF115="",0,$G$97)</f>
        <v>72</v>
      </c>
      <c r="AK115" s="5">
        <f>AH115/AJ115</f>
        <v>5.0972222222222223</v>
      </c>
      <c r="AL115" s="7">
        <v>18</v>
      </c>
    </row>
    <row r="116" spans="1:38" x14ac:dyDescent="0.15">
      <c r="A116" s="78" t="s">
        <v>83</v>
      </c>
      <c r="B116" s="78" t="s">
        <v>84</v>
      </c>
      <c r="C116" s="68">
        <f>+G116+I116+K116+M116+O116+Q116+S116+U116+W116+Y116+AA116+AC116+AE116+AG116</f>
        <v>1472.5</v>
      </c>
      <c r="D116" s="72">
        <f>+C116/E116</f>
        <v>163.61111111111111</v>
      </c>
      <c r="E116" s="91">
        <f>COUNTA(F116,H116,J116,L116,N116,P116,R116,T116,V116,X116,Z116,AB116,AD116,AF116)</f>
        <v>9</v>
      </c>
      <c r="F116" s="41"/>
      <c r="G116" s="42"/>
      <c r="H116" s="41"/>
      <c r="I116" s="42"/>
      <c r="J116" s="41">
        <v>105</v>
      </c>
      <c r="K116" s="42">
        <v>160</v>
      </c>
      <c r="L116" s="41">
        <v>92</v>
      </c>
      <c r="M116" s="42">
        <v>150</v>
      </c>
      <c r="N116" s="41"/>
      <c r="O116" s="42"/>
      <c r="P116" s="71">
        <v>89</v>
      </c>
      <c r="Q116" s="44">
        <v>175</v>
      </c>
      <c r="R116" s="71">
        <v>97</v>
      </c>
      <c r="S116" s="44">
        <v>165</v>
      </c>
      <c r="T116" s="98">
        <v>95</v>
      </c>
      <c r="U116" s="42">
        <v>157.5</v>
      </c>
      <c r="V116" s="98"/>
      <c r="W116" s="42"/>
      <c r="X116" s="71">
        <v>81</v>
      </c>
      <c r="Y116" s="44">
        <v>155</v>
      </c>
      <c r="Z116" s="21">
        <v>97</v>
      </c>
      <c r="AA116" s="22">
        <v>145</v>
      </c>
      <c r="AB116" s="25">
        <v>81</v>
      </c>
      <c r="AC116" s="22">
        <v>200</v>
      </c>
      <c r="AD116" s="25">
        <v>91</v>
      </c>
      <c r="AE116" s="22">
        <v>165</v>
      </c>
      <c r="AF116" s="25"/>
      <c r="AG116" s="22"/>
      <c r="AH116" s="4">
        <f>F116+H116+J116+L116+N116+P116+R116+T116+V116+X116+Z116+AB116+AD116+AF116</f>
        <v>828</v>
      </c>
      <c r="AI116" s="5">
        <f>+AH116/E116</f>
        <v>92</v>
      </c>
      <c r="AJ116" s="6">
        <f>IF(F116="",0,$G$97)+IF(H116="",0,$G$97)+IF(J116="",0,$G$97)+IF(L116="",0,$G$97)+IF(N116="",0,$G$97)+IF(P116="",0,$G$97)+IF(R116="",0,$G$97)+IF(T116="",0,$G$97)+IF(V116="",0,$G$97)+IF(X116="",0,$G$97)+IF(Z116="",0,$G$97)+IF(AB116="",0,$G$97)+IF(AD116="",0,$G$97)+IF(AF116="",0,$G$97)</f>
        <v>162</v>
      </c>
      <c r="AK116" s="5">
        <f>AH116/AJ116</f>
        <v>5.1111111111111107</v>
      </c>
      <c r="AL116" s="7">
        <v>19</v>
      </c>
    </row>
    <row r="117" spans="1:38" x14ac:dyDescent="0.15">
      <c r="A117" s="78" t="s">
        <v>30</v>
      </c>
      <c r="B117" s="78" t="s">
        <v>75</v>
      </c>
      <c r="C117" s="68">
        <f>+G117+I117+K117+M117+O117+Q117+S117+U117+W117+Y117+AA117+AC117+AE117+AG117</f>
        <v>630</v>
      </c>
      <c r="D117" s="72">
        <f>+C117/E117</f>
        <v>157.5</v>
      </c>
      <c r="E117" s="91">
        <f>COUNTA(F117,H117,J117,L117,N117,P117,R117,T117,V117,X117,Z117,AB117,AD117,AF117)</f>
        <v>4</v>
      </c>
      <c r="F117" s="41"/>
      <c r="G117" s="42"/>
      <c r="H117" s="41">
        <v>95</v>
      </c>
      <c r="I117" s="42">
        <v>145</v>
      </c>
      <c r="J117" s="41"/>
      <c r="K117" s="42"/>
      <c r="L117" s="73"/>
      <c r="M117" s="74"/>
      <c r="N117" s="73"/>
      <c r="O117" s="74"/>
      <c r="P117" s="71">
        <v>97</v>
      </c>
      <c r="Q117" s="44">
        <v>160</v>
      </c>
      <c r="R117" s="71">
        <v>94</v>
      </c>
      <c r="S117" s="44">
        <v>170</v>
      </c>
      <c r="T117" s="73"/>
      <c r="U117" s="74"/>
      <c r="V117" s="73"/>
      <c r="W117" s="74"/>
      <c r="X117" s="73"/>
      <c r="Y117" s="74"/>
      <c r="Z117" s="21">
        <v>90</v>
      </c>
      <c r="AA117" s="22">
        <v>155</v>
      </c>
      <c r="AB117" s="25"/>
      <c r="AC117" s="22"/>
      <c r="AD117" s="25"/>
      <c r="AE117" s="22"/>
      <c r="AF117" s="25"/>
      <c r="AG117" s="22"/>
      <c r="AH117" s="4">
        <f>F117+H117+J117+L117+N117+P117+R117+T117+V117+X117+Z117+AB117+AD117+AF117</f>
        <v>376</v>
      </c>
      <c r="AI117" s="5">
        <f>+AH117/E117</f>
        <v>94</v>
      </c>
      <c r="AJ117" s="6">
        <f>IF(F117="",0,$G$97)+IF(H117="",0,$G$97)+IF(J117="",0,$G$97)+IF(L117="",0,$G$97)+IF(N117="",0,$G$97)+IF(P117="",0,$G$97)+IF(R117="",0,$G$97)+IF(T117="",0,$G$97)+IF(V117="",0,$G$97)+IF(X117="",0,$G$97)+IF(Z117="",0,$G$97)+IF(AB117="",0,$G$97)+IF(AD117="",0,$G$97)+IF(AF117="",0,$G$97)</f>
        <v>72</v>
      </c>
      <c r="AK117" s="5">
        <f>AH117/AJ117</f>
        <v>5.2222222222222223</v>
      </c>
      <c r="AL117" s="7">
        <v>20</v>
      </c>
    </row>
    <row r="118" spans="1:38" x14ac:dyDescent="0.15">
      <c r="A118" s="80" t="s">
        <v>52</v>
      </c>
      <c r="B118" s="80" t="s">
        <v>108</v>
      </c>
      <c r="C118" s="68">
        <f>+G118+I118+K118+M118+O118+Q118+S118+U118+W118+Y118+AA118+AC118+AE118+AG118</f>
        <v>150</v>
      </c>
      <c r="D118" s="72">
        <f>+C118/E118</f>
        <v>150</v>
      </c>
      <c r="E118" s="91">
        <f>COUNTA(F118,H118,J118,L118,N118,P118,R118,T118,V118,X118,Z118,AB118,AD118,AF118)</f>
        <v>1</v>
      </c>
      <c r="F118" s="41"/>
      <c r="G118" s="42"/>
      <c r="H118" s="41">
        <v>94</v>
      </c>
      <c r="I118" s="42">
        <v>150</v>
      </c>
      <c r="J118" s="41"/>
      <c r="K118" s="42"/>
      <c r="L118" s="41"/>
      <c r="M118" s="42"/>
      <c r="N118" s="71"/>
      <c r="O118" s="44"/>
      <c r="P118" s="41"/>
      <c r="Q118" s="42"/>
      <c r="R118" s="98"/>
      <c r="S118" s="42"/>
      <c r="T118" s="98"/>
      <c r="U118" s="42"/>
      <c r="V118" s="98"/>
      <c r="W118" s="42"/>
      <c r="X118" s="41"/>
      <c r="Y118" s="42"/>
      <c r="Z118" s="21"/>
      <c r="AA118" s="22"/>
      <c r="AB118" s="25"/>
      <c r="AC118" s="22"/>
      <c r="AD118" s="25"/>
      <c r="AE118" s="22"/>
      <c r="AF118" s="25"/>
      <c r="AG118" s="22"/>
      <c r="AH118" s="4">
        <f>F118+H118+J118+L118+N118+P118+R118+T118+V118+X118+Z118+AB118+AD118+AF118</f>
        <v>94</v>
      </c>
      <c r="AI118" s="5">
        <f>+AH118/E118</f>
        <v>94</v>
      </c>
      <c r="AJ118" s="6">
        <f>IF(F118="",0,$G$97)+IF(H118="",0,$G$97)+IF(J118="",0,$G$97)+IF(L118="",0,$G$97)+IF(N118="",0,$G$97)+IF(P118="",0,$G$97)+IF(R118="",0,$G$97)+IF(T118="",0,$G$97)+IF(V118="",0,$G$97)+IF(X118="",0,$G$97)+IF(Z118="",0,$G$97)+IF(AB118="",0,$G$97)+IF(AD118="",0,$G$97)+IF(AF118="",0,$G$97)</f>
        <v>18</v>
      </c>
      <c r="AK118" s="5">
        <f>AH118/AJ118</f>
        <v>5.2222222222222223</v>
      </c>
      <c r="AL118" s="7">
        <v>21</v>
      </c>
    </row>
    <row r="119" spans="1:38" x14ac:dyDescent="0.15">
      <c r="A119" s="78" t="s">
        <v>111</v>
      </c>
      <c r="B119" s="78" t="s">
        <v>277</v>
      </c>
      <c r="C119" s="68">
        <f>+G119+I119+K119+M119+O119+Q119+S119+U119+W119+Y119+AA119+AC119+AE119+AG119</f>
        <v>470</v>
      </c>
      <c r="D119" s="72">
        <f>+C119/E119</f>
        <v>156.66666666666666</v>
      </c>
      <c r="E119" s="91">
        <f>COUNTA(F119,H119,J119,L119,N119,P119,R119,T119,V119,X119,Z119,AB119,AD119,AF119)</f>
        <v>3</v>
      </c>
      <c r="F119" s="41"/>
      <c r="G119" s="42"/>
      <c r="H119" s="41">
        <v>88</v>
      </c>
      <c r="I119" s="42">
        <v>160</v>
      </c>
      <c r="J119" s="41"/>
      <c r="K119" s="42"/>
      <c r="L119" s="41"/>
      <c r="M119" s="42"/>
      <c r="N119" s="71">
        <v>97</v>
      </c>
      <c r="O119" s="44">
        <v>160</v>
      </c>
      <c r="P119" s="41"/>
      <c r="Q119" s="42"/>
      <c r="R119" s="98"/>
      <c r="S119" s="42"/>
      <c r="T119" s="98">
        <v>100</v>
      </c>
      <c r="U119" s="42">
        <v>150</v>
      </c>
      <c r="V119" s="98"/>
      <c r="W119" s="42"/>
      <c r="X119" s="41"/>
      <c r="Y119" s="42"/>
      <c r="Z119" s="21"/>
      <c r="AA119" s="22"/>
      <c r="AB119" s="25"/>
      <c r="AC119" s="22"/>
      <c r="AD119" s="25"/>
      <c r="AE119" s="22"/>
      <c r="AF119" s="25"/>
      <c r="AG119" s="22"/>
      <c r="AH119" s="4">
        <f>F119+H119+J119+L119+N119+P119+R119+T119+V119+X119+Z119+AB119+AD119+AF119</f>
        <v>285</v>
      </c>
      <c r="AI119" s="5">
        <f>+AH119/E119</f>
        <v>95</v>
      </c>
      <c r="AJ119" s="6">
        <f>IF(F119="",0,$G$97)+IF(H119="",0,$G$97)+IF(J119="",0,$G$97)+IF(L119="",0,$G$97)+IF(N119="",0,$G$97)+IF(P119="",0,$G$97)+IF(R119="",0,$G$97)+IF(T119="",0,$G$97)+IF(V119="",0,$G$97)+IF(X119="",0,$G$97)+IF(Z119="",0,$G$97)+IF(AB119="",0,$G$97)+IF(AD119="",0,$G$97)+IF(AF119="",0,$G$97)</f>
        <v>54</v>
      </c>
      <c r="AK119" s="5">
        <f>AH119/AJ119</f>
        <v>5.2777777777777777</v>
      </c>
      <c r="AL119" s="7">
        <v>22</v>
      </c>
    </row>
    <row r="120" spans="1:38" x14ac:dyDescent="0.15">
      <c r="A120" s="80" t="s">
        <v>279</v>
      </c>
      <c r="B120" s="80" t="s">
        <v>280</v>
      </c>
      <c r="C120" s="68">
        <f>+G120+I120+K120+M120+O120+Q120+S120+U120+W120+Y120+AA120+AC120+AE120+AG120</f>
        <v>285</v>
      </c>
      <c r="D120" s="72">
        <f>+C120/E120</f>
        <v>142.5</v>
      </c>
      <c r="E120" s="91">
        <f>COUNTA(F120,H120,J120,L120,N120,P120,R120,T120,V120,X120,Z120,AB120,AD120,AF120)</f>
        <v>2</v>
      </c>
      <c r="F120" s="41"/>
      <c r="G120" s="42"/>
      <c r="H120" s="41">
        <v>101</v>
      </c>
      <c r="I120" s="42">
        <v>140</v>
      </c>
      <c r="J120" s="41"/>
      <c r="K120" s="42"/>
      <c r="L120" s="41">
        <v>101</v>
      </c>
      <c r="M120" s="42">
        <v>145</v>
      </c>
      <c r="N120" s="71"/>
      <c r="O120" s="44"/>
      <c r="P120" s="41"/>
      <c r="Q120" s="42"/>
      <c r="R120" s="98"/>
      <c r="S120" s="42"/>
      <c r="T120" s="98"/>
      <c r="U120" s="42"/>
      <c r="V120" s="98"/>
      <c r="W120" s="42"/>
      <c r="X120" s="41"/>
      <c r="Y120" s="42"/>
      <c r="Z120" s="21"/>
      <c r="AA120" s="22"/>
      <c r="AB120" s="25"/>
      <c r="AC120" s="22"/>
      <c r="AD120" s="25"/>
      <c r="AE120" s="22"/>
      <c r="AF120" s="25"/>
      <c r="AG120" s="22"/>
      <c r="AH120" s="4">
        <f>F120+H120+J120+L120+N120+P120+R120+T120+V120+X120+Z120+AB120+AD120+AF120</f>
        <v>202</v>
      </c>
      <c r="AI120" s="5">
        <f>+AH120/E120</f>
        <v>101</v>
      </c>
      <c r="AJ120" s="6">
        <f>IF(F120="",0,$G$97)+IF(H120="",0,$G$97)+IF(J120="",0,$G$97)+IF(L120="",0,$G$97)+IF(N120="",0,$G$97)+IF(P120="",0,$G$97)+IF(R120="",0,$G$97)+IF(T120="",0,$G$97)+IF(V120="",0,$G$97)+IF(X120="",0,$G$97)+IF(Z120="",0,$G$97)+IF(AB120="",0,$G$97)+IF(AD120="",0,$G$97)+IF(AF120="",0,$G$97)</f>
        <v>36</v>
      </c>
      <c r="AK120" s="5">
        <f>AH120/AJ120</f>
        <v>5.6111111111111107</v>
      </c>
      <c r="AL120" s="7">
        <v>23</v>
      </c>
    </row>
    <row r="121" spans="1:38" x14ac:dyDescent="0.15">
      <c r="A121" s="80" t="s">
        <v>88</v>
      </c>
      <c r="B121" s="80" t="s">
        <v>258</v>
      </c>
      <c r="C121" s="68">
        <f>+G121+I121+K121+M121+O121+Q121+S121+U121+W121+Y121+AA121+AC121+AE121+AG121</f>
        <v>315</v>
      </c>
      <c r="D121" s="72">
        <f>+C121/E121</f>
        <v>157.5</v>
      </c>
      <c r="E121" s="91">
        <f>COUNTA(F121,H121,J121,L121,N121,P121,R121,T121,V121,X121,Z121,AB121,AD121,AF121)</f>
        <v>2</v>
      </c>
      <c r="F121" s="41"/>
      <c r="G121" s="42"/>
      <c r="H121" s="41"/>
      <c r="I121" s="42"/>
      <c r="J121" s="41"/>
      <c r="K121" s="42"/>
      <c r="L121" s="41"/>
      <c r="M121" s="42"/>
      <c r="N121" s="41"/>
      <c r="O121" s="42"/>
      <c r="P121" s="41"/>
      <c r="Q121" s="42"/>
      <c r="R121" s="98"/>
      <c r="S121" s="42"/>
      <c r="T121" s="98"/>
      <c r="U121" s="42"/>
      <c r="V121" s="71">
        <v>104</v>
      </c>
      <c r="W121" s="44">
        <v>170</v>
      </c>
      <c r="X121" s="71">
        <v>100</v>
      </c>
      <c r="Y121" s="44">
        <v>145</v>
      </c>
      <c r="Z121" s="21"/>
      <c r="AA121" s="22"/>
      <c r="AB121" s="25"/>
      <c r="AC121" s="22"/>
      <c r="AD121" s="25"/>
      <c r="AE121" s="22"/>
      <c r="AF121" s="25"/>
      <c r="AG121" s="22"/>
      <c r="AH121" s="4">
        <f>F121+H121+J121+L121+N121+P121+R121+T121+V121+X121+Z121+AB121+AD121+AF121</f>
        <v>204</v>
      </c>
      <c r="AI121" s="5">
        <f>+AH121/E121</f>
        <v>102</v>
      </c>
      <c r="AJ121" s="6">
        <f>IF(F121="",0,$G$97)+IF(H121="",0,$G$97)+IF(J121="",0,$G$97)+IF(L121="",0,$G$97)+IF(N121="",0,$G$97)+IF(P121="",0,$G$97)+IF(R121="",0,$G$97)+IF(T121="",0,$G$97)+IF(V121="",0,$G$97)+IF(X121="",0,$G$97)+IF(Z121="",0,$G$97)+IF(AB121="",0,$G$97)+IF(AD121="",0,$G$97)+IF(AF121="",0,$G$97)</f>
        <v>36</v>
      </c>
      <c r="AK121" s="5">
        <f>AH121/AJ121</f>
        <v>5.666666666666667</v>
      </c>
      <c r="AL121" s="7">
        <v>24</v>
      </c>
    </row>
    <row r="122" spans="1:38" x14ac:dyDescent="0.15">
      <c r="A122" s="80" t="s">
        <v>288</v>
      </c>
      <c r="B122" s="80" t="s">
        <v>289</v>
      </c>
      <c r="C122" s="68">
        <f>+G122+I122+K122+M122+O122+Q122+S122+U122+W122+Y122+AA122+AC122+AE122+AG122</f>
        <v>135</v>
      </c>
      <c r="D122" s="72">
        <f>+C122/E122</f>
        <v>135</v>
      </c>
      <c r="E122" s="91">
        <f>COUNTA(F122,H122,J122,L122,N122,P122,R122,T122,V122,X122,Z122,AB122,AD122,AF122)</f>
        <v>1</v>
      </c>
      <c r="F122" s="41"/>
      <c r="G122" s="42"/>
      <c r="H122" s="41">
        <v>103</v>
      </c>
      <c r="I122" s="42">
        <v>135</v>
      </c>
      <c r="J122" s="41"/>
      <c r="K122" s="42"/>
      <c r="L122" s="41"/>
      <c r="M122" s="42"/>
      <c r="N122" s="71"/>
      <c r="O122" s="44"/>
      <c r="P122" s="41"/>
      <c r="Q122" s="42"/>
      <c r="R122" s="98"/>
      <c r="S122" s="42"/>
      <c r="T122" s="98"/>
      <c r="U122" s="42"/>
      <c r="V122" s="98"/>
      <c r="W122" s="42"/>
      <c r="X122" s="41"/>
      <c r="Y122" s="42"/>
      <c r="Z122" s="21"/>
      <c r="AA122" s="22"/>
      <c r="AB122" s="25"/>
      <c r="AC122" s="22"/>
      <c r="AD122" s="25"/>
      <c r="AE122" s="22"/>
      <c r="AF122" s="25"/>
      <c r="AG122" s="22"/>
      <c r="AH122" s="4">
        <f>F122+H122+J122+L122+N122+P122+R122+T122+V122+X122+Z122+AB122+AD122+AF122</f>
        <v>103</v>
      </c>
      <c r="AI122" s="5">
        <f>+AH122/E122</f>
        <v>103</v>
      </c>
      <c r="AJ122" s="6">
        <f>IF(F122="",0,$G$97)+IF(H122="",0,$G$97)+IF(J122="",0,$G$97)+IF(L122="",0,$G$97)+IF(N122="",0,$G$97)+IF(P122="",0,$G$97)+IF(R122="",0,$G$97)+IF(T122="",0,$G$97)+IF(V122="",0,$G$97)+IF(X122="",0,$G$97)+IF(Z122="",0,$G$97)+IF(AB122="",0,$G$97)+IF(AD122="",0,$G$97)+IF(AF122="",0,$G$97)</f>
        <v>18</v>
      </c>
      <c r="AK122" s="5">
        <f>AH122/AJ122</f>
        <v>5.7222222222222223</v>
      </c>
      <c r="AL122" s="7">
        <v>25</v>
      </c>
    </row>
    <row r="123" spans="1:38" x14ac:dyDescent="0.15">
      <c r="A123" s="80" t="s">
        <v>281</v>
      </c>
      <c r="B123" s="80" t="s">
        <v>282</v>
      </c>
      <c r="C123" s="68">
        <f>+G123+I123+K123+M123+O123+Q123+S123+U123+W123+Y123+AA123+AC123+AE123+AG123</f>
        <v>130</v>
      </c>
      <c r="D123" s="72">
        <f>+C123/E123</f>
        <v>130</v>
      </c>
      <c r="E123" s="91">
        <f>COUNTA(F123,H123,J123,L123,N123,P123,R123,T123,V123,X123,Z123,AB123,AD123,AF123)</f>
        <v>1</v>
      </c>
      <c r="F123" s="41"/>
      <c r="G123" s="42"/>
      <c r="H123" s="41"/>
      <c r="I123" s="42"/>
      <c r="J123" s="41"/>
      <c r="K123" s="42"/>
      <c r="L123" s="41">
        <v>105</v>
      </c>
      <c r="M123" s="42">
        <v>130</v>
      </c>
      <c r="N123" s="71"/>
      <c r="O123" s="44"/>
      <c r="P123" s="41"/>
      <c r="Q123" s="42"/>
      <c r="R123" s="98"/>
      <c r="S123" s="42"/>
      <c r="T123" s="98"/>
      <c r="U123" s="42"/>
      <c r="V123" s="98"/>
      <c r="W123" s="42"/>
      <c r="X123" s="41"/>
      <c r="Y123" s="42"/>
      <c r="Z123" s="21"/>
      <c r="AA123" s="22"/>
      <c r="AB123" s="25"/>
      <c r="AC123" s="22"/>
      <c r="AD123" s="25"/>
      <c r="AE123" s="22"/>
      <c r="AF123" s="25"/>
      <c r="AG123" s="22"/>
      <c r="AH123" s="4">
        <f>F123+H123+J123+L123+N123+P123+R123+T123+V123+X123+Z123+AB123+AD123+AF123</f>
        <v>105</v>
      </c>
      <c r="AI123" s="5">
        <f>+AH123/E123</f>
        <v>105</v>
      </c>
      <c r="AJ123" s="6">
        <f>IF(F123="",0,$G$97)+IF(H123="",0,$G$97)+IF(J123="",0,$G$97)+IF(L123="",0,$G$97)+IF(N123="",0,$G$97)+IF(P123="",0,$G$97)+IF(R123="",0,$G$97)+IF(T123="",0,$G$97)+IF(V123="",0,$G$97)+IF(X123="",0,$G$97)+IF(Z123="",0,$G$97)+IF(AB123="",0,$G$97)+IF(AD123="",0,$G$97)+IF(AF123="",0,$G$97)</f>
        <v>18</v>
      </c>
      <c r="AK123" s="5">
        <f>AH123/AJ123</f>
        <v>5.833333333333333</v>
      </c>
      <c r="AL123" s="7">
        <v>26</v>
      </c>
    </row>
    <row r="124" spans="1:38" x14ac:dyDescent="0.15">
      <c r="A124" s="80" t="s">
        <v>230</v>
      </c>
      <c r="B124" s="80" t="s">
        <v>231</v>
      </c>
      <c r="C124" s="68">
        <f>+G124+I124+K124+M124+O124+Q124+S124+U124+W124+Y124+AA124+AC124+AE124+AG124</f>
        <v>450</v>
      </c>
      <c r="D124" s="72">
        <f>+C124/E124</f>
        <v>150</v>
      </c>
      <c r="E124" s="91">
        <f>COUNTA(F124,H124,J124,L124,N124,P124,R124,T124,V124,X124,Z124,AB124,AD124,AF124)</f>
        <v>3</v>
      </c>
      <c r="F124" s="41"/>
      <c r="G124" s="42"/>
      <c r="H124" s="41"/>
      <c r="I124" s="42"/>
      <c r="J124" s="41"/>
      <c r="K124" s="42"/>
      <c r="L124" s="73"/>
      <c r="M124" s="74"/>
      <c r="N124" s="71">
        <v>108</v>
      </c>
      <c r="O124" s="44">
        <v>155</v>
      </c>
      <c r="P124" s="71">
        <v>105</v>
      </c>
      <c r="Q124" s="44">
        <v>155</v>
      </c>
      <c r="R124" s="73"/>
      <c r="S124" s="74"/>
      <c r="T124" s="73"/>
      <c r="U124" s="74"/>
      <c r="V124" s="73"/>
      <c r="W124" s="74"/>
      <c r="X124" s="73"/>
      <c r="Y124" s="74"/>
      <c r="Z124" s="21">
        <v>105</v>
      </c>
      <c r="AA124" s="22">
        <v>140</v>
      </c>
      <c r="AB124" s="25"/>
      <c r="AC124" s="22"/>
      <c r="AD124" s="25"/>
      <c r="AE124" s="22"/>
      <c r="AF124" s="25"/>
      <c r="AG124" s="22"/>
      <c r="AH124" s="4">
        <f>F124+H124+J124+L124+N124+P124+R124+T124+V124+X124+Z124+AB124+AD124+AF124</f>
        <v>318</v>
      </c>
      <c r="AI124" s="5">
        <f>+AH124/E124</f>
        <v>106</v>
      </c>
      <c r="AJ124" s="6">
        <f>IF(F124="",0,$G$97)+IF(H124="",0,$G$97)+IF(J124="",0,$G$97)+IF(L124="",0,$G$97)+IF(N124="",0,$G$97)+IF(P124="",0,$G$97)+IF(R124="",0,$G$97)+IF(T124="",0,$G$97)+IF(V124="",0,$G$97)+IF(X124="",0,$G$97)+IF(Z124="",0,$G$97)+IF(AB124="",0,$G$97)+IF(AD124="",0,$G$97)+IF(AF124="",0,$G$97)</f>
        <v>54</v>
      </c>
      <c r="AK124" s="5">
        <f>AH124/AJ124</f>
        <v>5.8888888888888893</v>
      </c>
      <c r="AL124" s="7">
        <v>27</v>
      </c>
    </row>
    <row r="125" spans="1:38" x14ac:dyDescent="0.15">
      <c r="A125" s="136" t="s">
        <v>300</v>
      </c>
      <c r="B125" s="136" t="s">
        <v>256</v>
      </c>
      <c r="C125" s="68">
        <f>+G125+I125+K125+M125+O125+Q125+S125+U125+W125+Y125+AA125+AC125+AE125+AG125</f>
        <v>155</v>
      </c>
      <c r="D125" s="72">
        <f>+C125/E125</f>
        <v>155</v>
      </c>
      <c r="E125" s="91">
        <f>COUNTA(F125,H125,J125,L125,N125,P125,R125,T125,V125,X125,Z125,AB125,AD125,AF125)</f>
        <v>1</v>
      </c>
      <c r="F125" s="41"/>
      <c r="G125" s="42"/>
      <c r="H125" s="41"/>
      <c r="I125" s="42"/>
      <c r="J125" s="41"/>
      <c r="K125" s="42"/>
      <c r="L125" s="41"/>
      <c r="M125" s="42"/>
      <c r="N125" s="71"/>
      <c r="O125" s="44"/>
      <c r="P125" s="41"/>
      <c r="Q125" s="42"/>
      <c r="R125" s="98"/>
      <c r="S125" s="42"/>
      <c r="T125" s="98"/>
      <c r="U125" s="42"/>
      <c r="V125" s="98"/>
      <c r="W125" s="42"/>
      <c r="X125" s="41"/>
      <c r="Y125" s="42"/>
      <c r="Z125" s="21"/>
      <c r="AA125" s="22"/>
      <c r="AB125" s="25"/>
      <c r="AC125" s="22"/>
      <c r="AD125" s="25"/>
      <c r="AE125" s="22"/>
      <c r="AF125" s="25">
        <v>106</v>
      </c>
      <c r="AG125" s="22">
        <v>155</v>
      </c>
      <c r="AH125" s="4">
        <f>F125+H125+J125+L125+N125+P125+R125+T125+V125+X125+Z125+AB125+AD125+AF125</f>
        <v>106</v>
      </c>
      <c r="AI125" s="5">
        <f>+AH125/E125</f>
        <v>106</v>
      </c>
      <c r="AJ125" s="6">
        <f>IF(F125="",0,$G$97)+IF(H125="",0,$G$97)+IF(J125="",0,$G$97)+IF(L125="",0,$G$97)+IF(N125="",0,$G$97)+IF(P125="",0,$G$97)+IF(R125="",0,$G$97)+IF(T125="",0,$G$97)+IF(V125="",0,$G$97)+IF(X125="",0,$G$97)+IF(Z125="",0,$G$97)+IF(AB125="",0,$G$97)+IF(AD125="",0,$G$97)+IF(AF125="",0,$G$97)</f>
        <v>18</v>
      </c>
      <c r="AK125" s="5">
        <f>AH125/AJ125</f>
        <v>5.8888888888888893</v>
      </c>
      <c r="AL125" s="7">
        <v>28</v>
      </c>
    </row>
    <row r="126" spans="1:38" x14ac:dyDescent="0.15">
      <c r="A126" s="80" t="s">
        <v>281</v>
      </c>
      <c r="B126" s="80" t="s">
        <v>282</v>
      </c>
      <c r="C126" s="68">
        <f>+G126+I126+K126+M126+O126+Q126+S126+U126+W126+Y126+AA126+AC126+AE126+AG126</f>
        <v>130</v>
      </c>
      <c r="D126" s="72">
        <f>+C126/E126</f>
        <v>130</v>
      </c>
      <c r="E126" s="91">
        <f>COUNTA(F126,H126,J126,L126,N126,P126,R126,T126,V126,X126,Z126,AB126,AD126,AF126)</f>
        <v>1</v>
      </c>
      <c r="F126" s="41"/>
      <c r="G126" s="42"/>
      <c r="H126" s="41">
        <v>109</v>
      </c>
      <c r="I126" s="42">
        <v>130</v>
      </c>
      <c r="J126" s="41"/>
      <c r="K126" s="42"/>
      <c r="L126" s="41"/>
      <c r="M126" s="42"/>
      <c r="N126" s="71"/>
      <c r="O126" s="44"/>
      <c r="P126" s="41"/>
      <c r="Q126" s="42"/>
      <c r="R126" s="98"/>
      <c r="S126" s="42"/>
      <c r="T126" s="98"/>
      <c r="U126" s="42"/>
      <c r="V126" s="98"/>
      <c r="W126" s="42"/>
      <c r="X126" s="41"/>
      <c r="Y126" s="42"/>
      <c r="Z126" s="21"/>
      <c r="AA126" s="22"/>
      <c r="AB126" s="25"/>
      <c r="AC126" s="22"/>
      <c r="AD126" s="25"/>
      <c r="AE126" s="22"/>
      <c r="AF126" s="25"/>
      <c r="AG126" s="22"/>
      <c r="AH126" s="4">
        <f>F126+H126+J126+L126+N126+P126+R126+T126+V126+X126+Z126+AB126+AD126+AF126</f>
        <v>109</v>
      </c>
      <c r="AI126" s="5">
        <f>+AH126/E126</f>
        <v>109</v>
      </c>
      <c r="AJ126" s="6">
        <f>IF(F126="",0,$G$97)+IF(H126="",0,$G$97)+IF(J126="",0,$G$97)+IF(L126="",0,$G$97)+IF(N126="",0,$G$97)+IF(P126="",0,$G$97)+IF(R126="",0,$G$97)+IF(T126="",0,$G$97)+IF(V126="",0,$G$97)+IF(X126="",0,$G$97)+IF(Z126="",0,$G$97)+IF(AB126="",0,$G$97)+IF(AD126="",0,$G$97)+IF(AF126="",0,$G$97)</f>
        <v>18</v>
      </c>
      <c r="AK126" s="5">
        <f>AH126/AJ126</f>
        <v>6.0555555555555554</v>
      </c>
      <c r="AL126" s="7">
        <v>29</v>
      </c>
    </row>
    <row r="127" spans="1:38" x14ac:dyDescent="0.15">
      <c r="A127" s="136" t="s">
        <v>323</v>
      </c>
      <c r="B127" s="136" t="s">
        <v>324</v>
      </c>
      <c r="C127" s="68">
        <f>+G127+I127+K127+M127+O127+Q127+S127+U127+W127+Y127+AA127+AC127+AE127+AG127</f>
        <v>155</v>
      </c>
      <c r="D127" s="72">
        <f>+C127/E127</f>
        <v>155</v>
      </c>
      <c r="E127" s="91">
        <f>COUNTA(F127,H127,J127,L127,N127,P127,R127,T127,V127,X127,Z127,AB127,AD127,AF127)</f>
        <v>1</v>
      </c>
      <c r="F127" s="41"/>
      <c r="G127" s="42"/>
      <c r="H127" s="41"/>
      <c r="I127" s="42"/>
      <c r="J127" s="41"/>
      <c r="K127" s="42"/>
      <c r="L127" s="41"/>
      <c r="M127" s="42"/>
      <c r="N127" s="71"/>
      <c r="O127" s="44"/>
      <c r="P127" s="41"/>
      <c r="Q127" s="42"/>
      <c r="R127" s="98"/>
      <c r="S127" s="42"/>
      <c r="T127" s="98"/>
      <c r="U127" s="42"/>
      <c r="V127" s="98"/>
      <c r="W127" s="42"/>
      <c r="X127" s="41"/>
      <c r="Y127" s="42"/>
      <c r="Z127" s="21"/>
      <c r="AA127" s="22"/>
      <c r="AB127" s="25"/>
      <c r="AC127" s="22"/>
      <c r="AD127" s="25">
        <v>110</v>
      </c>
      <c r="AE127" s="22">
        <v>155</v>
      </c>
      <c r="AF127" s="25"/>
      <c r="AG127" s="22"/>
      <c r="AH127" s="4">
        <f>F127+H127+J127+L127+N127+P127+R127+T127+V127+X127+Z127+AB127+AD127+AF127</f>
        <v>110</v>
      </c>
      <c r="AI127" s="5">
        <f>+AH127/E127</f>
        <v>110</v>
      </c>
      <c r="AJ127" s="6">
        <f>IF(F127="",0,$G$97)+IF(H127="",0,$G$97)+IF(J127="",0,$G$97)+IF(L127="",0,$G$97)+IF(N127="",0,$G$97)+IF(P127="",0,$G$97)+IF(R127="",0,$G$97)+IF(T127="",0,$G$97)+IF(V127="",0,$G$97)+IF(X127="",0,$G$97)+IF(Z127="",0,$G$97)+IF(AB127="",0,$G$97)+IF(AD127="",0,$G$97)+IF(AF127="",0,$G$97)</f>
        <v>18</v>
      </c>
      <c r="AK127" s="5">
        <f>AH127/AJ127</f>
        <v>6.1111111111111107</v>
      </c>
      <c r="AL127" s="7">
        <v>30</v>
      </c>
    </row>
    <row r="128" spans="1:38" x14ac:dyDescent="0.15">
      <c r="A128" s="78" t="s">
        <v>15</v>
      </c>
      <c r="B128" s="78" t="s">
        <v>81</v>
      </c>
      <c r="C128" s="68">
        <f>+G128+I128+K128+M128+O128+Q128+S128+U128+W128+Y128+AA128+AC128+AE128+AG128</f>
        <v>705</v>
      </c>
      <c r="D128" s="72">
        <f>+C128/E128</f>
        <v>141</v>
      </c>
      <c r="E128" s="91">
        <f>COUNTA(F128,H128,J128,L128,N128,P128,R128,T128,V128,X128,Z128,AB128,AD128,AF128)</f>
        <v>5</v>
      </c>
      <c r="F128" s="41"/>
      <c r="G128" s="42"/>
      <c r="H128" s="41">
        <v>119</v>
      </c>
      <c r="I128" s="42">
        <v>110</v>
      </c>
      <c r="J128" s="41">
        <v>121</v>
      </c>
      <c r="K128" s="42">
        <v>155</v>
      </c>
      <c r="L128" s="41"/>
      <c r="M128" s="42"/>
      <c r="N128" s="71">
        <v>110</v>
      </c>
      <c r="O128" s="44">
        <v>150</v>
      </c>
      <c r="P128" s="41"/>
      <c r="Q128" s="42"/>
      <c r="R128" s="98"/>
      <c r="S128" s="42"/>
      <c r="T128" s="98">
        <v>114</v>
      </c>
      <c r="U128" s="42">
        <v>140</v>
      </c>
      <c r="V128" s="98"/>
      <c r="W128" s="42"/>
      <c r="X128" s="71">
        <v>90</v>
      </c>
      <c r="Y128" s="44">
        <v>150</v>
      </c>
      <c r="Z128" s="21"/>
      <c r="AA128" s="22"/>
      <c r="AB128" s="25"/>
      <c r="AC128" s="22"/>
      <c r="AD128" s="25"/>
      <c r="AE128" s="22"/>
      <c r="AF128" s="25"/>
      <c r="AG128" s="22"/>
      <c r="AH128" s="4">
        <f>F128+H128+J128+L128+N128+P128+R128+T128+V128+X128+Z128+AB128+AD128+AF128</f>
        <v>554</v>
      </c>
      <c r="AI128" s="5">
        <f>+AH128/E128</f>
        <v>110.8</v>
      </c>
      <c r="AJ128" s="6">
        <f>IF(F128="",0,$G$97)+IF(H128="",0,$G$97)+IF(J128="",0,$G$97)+IF(L128="",0,$G$97)+IF(N128="",0,$G$97)+IF(P128="",0,$G$97)+IF(R128="",0,$G$97)+IF(T128="",0,$G$97)+IF(V128="",0,$G$97)+IF(X128="",0,$G$97)+IF(Z128="",0,$G$97)+IF(AB128="",0,$G$97)+IF(AD128="",0,$G$97)+IF(AF128="",0,$G$97)</f>
        <v>90</v>
      </c>
      <c r="AK128" s="5">
        <f>AH128/AJ128</f>
        <v>6.1555555555555559</v>
      </c>
      <c r="AL128" s="7">
        <v>31</v>
      </c>
    </row>
    <row r="129" spans="1:38" x14ac:dyDescent="0.15">
      <c r="A129" s="136" t="s">
        <v>299</v>
      </c>
      <c r="B129" s="136" t="s">
        <v>17</v>
      </c>
      <c r="C129" s="68">
        <f>+G129+I129+K129+M129+O129+Q129+S129+U129+W129+Y129+AA129+AC129+AE129+AG129</f>
        <v>440</v>
      </c>
      <c r="D129" s="72">
        <f>+C129/E129</f>
        <v>146.66666666666666</v>
      </c>
      <c r="E129" s="91">
        <f>COUNTA(F129,H129,J129,L129,N129,P129,R129,T129,V129,X129,Z129,AB129,AD129,AF129)</f>
        <v>3</v>
      </c>
      <c r="F129" s="41"/>
      <c r="G129" s="42"/>
      <c r="H129" s="41"/>
      <c r="I129" s="42"/>
      <c r="J129" s="41"/>
      <c r="K129" s="42"/>
      <c r="L129" s="41"/>
      <c r="M129" s="42"/>
      <c r="N129" s="71"/>
      <c r="O129" s="44"/>
      <c r="P129" s="41"/>
      <c r="Q129" s="42"/>
      <c r="R129" s="98"/>
      <c r="S129" s="42"/>
      <c r="T129" s="98"/>
      <c r="U129" s="42"/>
      <c r="V129" s="98"/>
      <c r="W129" s="42"/>
      <c r="X129" s="41"/>
      <c r="Y129" s="42"/>
      <c r="Z129" s="21">
        <v>112</v>
      </c>
      <c r="AA129" s="22">
        <v>135</v>
      </c>
      <c r="AB129" s="25"/>
      <c r="AC129" s="22"/>
      <c r="AD129" s="25">
        <v>117</v>
      </c>
      <c r="AE129" s="22">
        <v>145</v>
      </c>
      <c r="AF129" s="25">
        <v>104</v>
      </c>
      <c r="AG129" s="22">
        <v>160</v>
      </c>
      <c r="AH129" s="4">
        <f>F129+H129+J129+L129+N129+P129+R129+T129+V129+X129+Z129+AB129+AD129+AF129</f>
        <v>333</v>
      </c>
      <c r="AI129" s="5">
        <f>+AH129/E129</f>
        <v>111</v>
      </c>
      <c r="AJ129" s="6">
        <f>IF(F129="",0,$G$97)+IF(H129="",0,$G$97)+IF(J129="",0,$G$97)+IF(L129="",0,$G$97)+IF(N129="",0,$G$97)+IF(P129="",0,$G$97)+IF(R129="",0,$G$97)+IF(T129="",0,$G$97)+IF(V129="",0,$G$97)+IF(X129="",0,$G$97)+IF(Z129="",0,$G$97)+IF(AB129="",0,$G$97)+IF(AD129="",0,$G$97)+IF(AF129="",0,$G$97)</f>
        <v>54</v>
      </c>
      <c r="AK129" s="5">
        <f>AH129/AJ129</f>
        <v>6.166666666666667</v>
      </c>
      <c r="AL129" s="7">
        <v>32</v>
      </c>
    </row>
    <row r="130" spans="1:38" x14ac:dyDescent="0.15">
      <c r="A130" s="78" t="s">
        <v>93</v>
      </c>
      <c r="B130" s="78" t="s">
        <v>94</v>
      </c>
      <c r="C130" s="68">
        <f>+G130+I130+K130+M130+O130+Q130+S130+U130+W130+Y130+AA130+AC130+AE130+AG130</f>
        <v>275</v>
      </c>
      <c r="D130" s="72">
        <f>+C130/E130</f>
        <v>137.5</v>
      </c>
      <c r="E130" s="91">
        <f>COUNTA(F130,H130,J130,L130,N130,P130,R130,T130,V130,X130,Z130,AB130,AD130,AF130)</f>
        <v>2</v>
      </c>
      <c r="F130" s="41"/>
      <c r="G130" s="42"/>
      <c r="H130" s="41"/>
      <c r="I130" s="42"/>
      <c r="J130" s="41"/>
      <c r="K130" s="42"/>
      <c r="L130" s="41"/>
      <c r="M130" s="42"/>
      <c r="N130" s="41"/>
      <c r="O130" s="42"/>
      <c r="P130" s="41"/>
      <c r="Q130" s="42"/>
      <c r="R130" s="98"/>
      <c r="S130" s="42"/>
      <c r="T130" s="98">
        <v>112</v>
      </c>
      <c r="U130" s="42">
        <v>145</v>
      </c>
      <c r="V130" s="98"/>
      <c r="W130" s="42"/>
      <c r="X130" s="42"/>
      <c r="Y130" s="42"/>
      <c r="Z130" s="21">
        <v>113</v>
      </c>
      <c r="AA130" s="22">
        <v>130</v>
      </c>
      <c r="AB130" s="25"/>
      <c r="AC130" s="22"/>
      <c r="AD130" s="25"/>
      <c r="AE130" s="22"/>
      <c r="AF130" s="25"/>
      <c r="AG130" s="22"/>
      <c r="AH130" s="4">
        <f>F130+H130+J130+L130+N130+P130+R130+T130+V130+X130+Z130+AB130+AD130+AF130</f>
        <v>225</v>
      </c>
      <c r="AI130" s="5">
        <f>+AH130/E130</f>
        <v>112.5</v>
      </c>
      <c r="AJ130" s="6">
        <f>IF(F130="",0,$G$97)+IF(H130="",0,$G$97)+IF(J130="",0,$G$97)+IF(L130="",0,$G$97)+IF(N130="",0,$G$97)+IF(P130="",0,$G$97)+IF(R130="",0,$G$97)+IF(T130="",0,$G$97)+IF(V130="",0,$G$97)+IF(X130="",0,$G$97)+IF(Z130="",0,$G$97)+IF(AB130="",0,$G$97)+IF(AD130="",0,$G$97)+IF(AF130="",0,$G$97)</f>
        <v>36</v>
      </c>
      <c r="AK130" s="5">
        <f>AH130/AJ130</f>
        <v>6.25</v>
      </c>
      <c r="AL130" s="7">
        <v>33</v>
      </c>
    </row>
    <row r="131" spans="1:38" x14ac:dyDescent="0.15">
      <c r="A131" s="80" t="s">
        <v>165</v>
      </c>
      <c r="B131" s="80" t="s">
        <v>290</v>
      </c>
      <c r="C131" s="68">
        <f>+G131+I131+K131+M131+O131+Q131+S131+U131+W131+Y131+AA131+AC131+AE131+AG131</f>
        <v>125</v>
      </c>
      <c r="D131" s="72">
        <f>+C131/E131</f>
        <v>125</v>
      </c>
      <c r="E131" s="91">
        <f>COUNTA(F131,H131,J131,L131,N131,P131,R131,T131,V131,X131,Z131,AB131,AD131,AF131)</f>
        <v>1</v>
      </c>
      <c r="F131" s="41"/>
      <c r="G131" s="42"/>
      <c r="H131" s="41">
        <v>113</v>
      </c>
      <c r="I131" s="42">
        <v>125</v>
      </c>
      <c r="J131" s="41"/>
      <c r="K131" s="42"/>
      <c r="L131" s="41"/>
      <c r="M131" s="42"/>
      <c r="N131" s="71"/>
      <c r="O131" s="44"/>
      <c r="P131" s="41"/>
      <c r="Q131" s="42"/>
      <c r="R131" s="98"/>
      <c r="S131" s="42"/>
      <c r="T131" s="98"/>
      <c r="U131" s="42"/>
      <c r="V131" s="98"/>
      <c r="W131" s="42"/>
      <c r="X131" s="41"/>
      <c r="Y131" s="42"/>
      <c r="Z131" s="21"/>
      <c r="AA131" s="22"/>
      <c r="AB131" s="25"/>
      <c r="AC131" s="22"/>
      <c r="AD131" s="25"/>
      <c r="AE131" s="22"/>
      <c r="AF131" s="25"/>
      <c r="AG131" s="22"/>
      <c r="AH131" s="4">
        <f>F131+H131+J131+L131+N131+P131+R131+T131+V131+X131+Z131+AB131+AD131+AF131</f>
        <v>113</v>
      </c>
      <c r="AI131" s="5">
        <f>+AH131/E131</f>
        <v>113</v>
      </c>
      <c r="AJ131" s="6">
        <f>IF(F131="",0,$G$97)+IF(H131="",0,$G$97)+IF(J131="",0,$G$97)+IF(L131="",0,$G$97)+IF(N131="",0,$G$97)+IF(P131="",0,$G$97)+IF(R131="",0,$G$97)+IF(T131="",0,$G$97)+IF(V131="",0,$G$97)+IF(X131="",0,$G$97)+IF(Z131="",0,$G$97)+IF(AB131="",0,$G$97)+IF(AD131="",0,$G$97)+IF(AF131="",0,$G$97)</f>
        <v>18</v>
      </c>
      <c r="AK131" s="5">
        <f>AH131/AJ131</f>
        <v>6.2777777777777777</v>
      </c>
      <c r="AL131" s="7">
        <v>34</v>
      </c>
    </row>
    <row r="132" spans="1:38" x14ac:dyDescent="0.15">
      <c r="A132" s="78" t="s">
        <v>164</v>
      </c>
      <c r="B132" s="78" t="s">
        <v>283</v>
      </c>
      <c r="C132" s="68">
        <f>+G132+I132+K132+M132+O132+Q132+S132+U132+W132+Y132+AA132+AC132+AE132+AG132</f>
        <v>240</v>
      </c>
      <c r="D132" s="72">
        <f>+C132/E132</f>
        <v>120</v>
      </c>
      <c r="E132" s="91">
        <f>COUNTA(F132,H132,J132,L132,N132,P132,R132,T132,V132,X132,Z132,AB132,AD132,AF132)</f>
        <v>2</v>
      </c>
      <c r="F132" s="41"/>
      <c r="G132" s="42"/>
      <c r="H132" s="41">
        <v>116</v>
      </c>
      <c r="I132" s="42">
        <v>115</v>
      </c>
      <c r="J132" s="41"/>
      <c r="K132" s="42"/>
      <c r="L132" s="41">
        <v>115</v>
      </c>
      <c r="M132" s="42">
        <v>125</v>
      </c>
      <c r="N132" s="71"/>
      <c r="O132" s="44"/>
      <c r="P132" s="41"/>
      <c r="Q132" s="42"/>
      <c r="R132" s="98"/>
      <c r="S132" s="42"/>
      <c r="T132" s="98"/>
      <c r="U132" s="42"/>
      <c r="V132" s="98"/>
      <c r="W132" s="42"/>
      <c r="X132" s="41"/>
      <c r="Y132" s="42"/>
      <c r="Z132" s="21"/>
      <c r="AA132" s="22"/>
      <c r="AB132" s="25"/>
      <c r="AC132" s="22"/>
      <c r="AD132" s="25"/>
      <c r="AE132" s="22"/>
      <c r="AF132" s="25"/>
      <c r="AG132" s="22"/>
      <c r="AH132" s="4">
        <f>F132+H132+J132+L132+N132+P132+R132+T132+V132+X132+Z132+AB132+AD132+AF132</f>
        <v>231</v>
      </c>
      <c r="AI132" s="5">
        <f>+AH132/E132</f>
        <v>115.5</v>
      </c>
      <c r="AJ132" s="6">
        <f>IF(F132="",0,$G$97)+IF(H132="",0,$G$97)+IF(J132="",0,$G$97)+IF(L132="",0,$G$97)+IF(N132="",0,$G$97)+IF(P132="",0,$G$97)+IF(R132="",0,$G$97)+IF(T132="",0,$G$97)+IF(V132="",0,$G$97)+IF(X132="",0,$G$97)+IF(Z132="",0,$G$97)+IF(AB132="",0,$G$97)+IF(AD132="",0,$G$97)+IF(AF132="",0,$G$97)</f>
        <v>36</v>
      </c>
      <c r="AK132" s="5">
        <f>AH132/AJ132</f>
        <v>6.416666666666667</v>
      </c>
      <c r="AL132" s="7">
        <v>35</v>
      </c>
    </row>
    <row r="133" spans="1:38" x14ac:dyDescent="0.15">
      <c r="A133" s="67" t="s">
        <v>325</v>
      </c>
      <c r="B133" s="67" t="s">
        <v>326</v>
      </c>
      <c r="C133" s="68">
        <f>+G133+I133+K133+M133+O133+Q133+S133+U133+W133+Y133+AA133+AC133+AE133+AG133</f>
        <v>150</v>
      </c>
      <c r="D133" s="72">
        <f>+C133/E133</f>
        <v>150</v>
      </c>
      <c r="E133" s="91">
        <f>COUNTA(F133,H133,J133,L133,N133,P133,R133,T133,V133,X133,Z133,AB133,AD133,AF133)</f>
        <v>1</v>
      </c>
      <c r="F133" s="79"/>
      <c r="G133" s="74"/>
      <c r="H133" s="73"/>
      <c r="I133" s="74"/>
      <c r="J133" s="73"/>
      <c r="K133" s="74"/>
      <c r="L133" s="73"/>
      <c r="M133" s="74"/>
      <c r="N133" s="73"/>
      <c r="O133" s="74"/>
      <c r="P133" s="73"/>
      <c r="Q133" s="74"/>
      <c r="R133" s="73"/>
      <c r="S133" s="74"/>
      <c r="T133" s="73"/>
      <c r="U133" s="74"/>
      <c r="V133" s="73"/>
      <c r="W133" s="74"/>
      <c r="X133" s="73"/>
      <c r="Y133" s="74"/>
      <c r="Z133" s="21"/>
      <c r="AA133" s="22"/>
      <c r="AB133" s="25"/>
      <c r="AC133" s="22"/>
      <c r="AD133" s="25">
        <v>116</v>
      </c>
      <c r="AE133" s="22">
        <v>150</v>
      </c>
      <c r="AF133" s="25"/>
      <c r="AG133" s="22"/>
      <c r="AH133" s="4">
        <f>F133+H133+J133+L133+N133+P133+R133+T133+V133+X133+Z133+AB133+AD133+AF133</f>
        <v>116</v>
      </c>
      <c r="AI133" s="5">
        <f>+AH133/E133</f>
        <v>116</v>
      </c>
      <c r="AJ133" s="6">
        <f>IF(F133="",0,$G$97)+IF(H133="",0,$G$97)+IF(J133="",0,$G$97)+IF(L133="",0,$G$97)+IF(N133="",0,$G$97)+IF(P133="",0,$G$97)+IF(R133="",0,$G$97)+IF(T133="",0,$G$97)+IF(V133="",0,$G$97)+IF(X133="",0,$G$97)+IF(Z133="",0,$G$97)+IF(AB133="",0,$G$97)+IF(AD133="",0,$G$97)+IF(AF133="",0,$G$97)</f>
        <v>18</v>
      </c>
      <c r="AK133" s="5">
        <f>AH133/AJ133</f>
        <v>6.4444444444444446</v>
      </c>
      <c r="AL133" s="7">
        <v>36</v>
      </c>
    </row>
    <row r="134" spans="1:38" x14ac:dyDescent="0.15">
      <c r="A134" s="78" t="s">
        <v>284</v>
      </c>
      <c r="B134" s="78" t="s">
        <v>132</v>
      </c>
      <c r="C134" s="68">
        <f>+G134+I134+K134+M134+O134+Q134+S134+U134+W134+Y134+AA134+AC134+AE134+AG134</f>
        <v>222.5</v>
      </c>
      <c r="D134" s="72">
        <f>+C134/E134</f>
        <v>111.25</v>
      </c>
      <c r="E134" s="91">
        <f>COUNTA(F134,H134,J134,L134,N134,P134,R134,T134,V134,X134,Z134,AB134,AD134,AF134)</f>
        <v>2</v>
      </c>
      <c r="F134" s="41"/>
      <c r="G134" s="42"/>
      <c r="H134" s="41">
        <v>120</v>
      </c>
      <c r="I134" s="42">
        <v>102.5</v>
      </c>
      <c r="J134" s="41"/>
      <c r="K134" s="42"/>
      <c r="L134" s="41">
        <v>117</v>
      </c>
      <c r="M134" s="42">
        <v>120</v>
      </c>
      <c r="N134" s="71"/>
      <c r="O134" s="44"/>
      <c r="P134" s="41"/>
      <c r="Q134" s="42"/>
      <c r="R134" s="98"/>
      <c r="S134" s="42"/>
      <c r="T134" s="98"/>
      <c r="U134" s="42"/>
      <c r="V134" s="98"/>
      <c r="W134" s="42"/>
      <c r="X134" s="41"/>
      <c r="Y134" s="42"/>
      <c r="Z134" s="21"/>
      <c r="AA134" s="22"/>
      <c r="AB134" s="25"/>
      <c r="AC134" s="22"/>
      <c r="AD134" s="25"/>
      <c r="AE134" s="22"/>
      <c r="AF134" s="25"/>
      <c r="AG134" s="22"/>
      <c r="AH134" s="4">
        <f>F134+H134+J134+L134+N134+P134+R134+T134+V134+X134+Z134+AB134+AD134+AF134</f>
        <v>237</v>
      </c>
      <c r="AI134" s="5">
        <f>+AH134/E134</f>
        <v>118.5</v>
      </c>
      <c r="AJ134" s="6">
        <f>IF(F134="",0,$G$97)+IF(H134="",0,$G$97)+IF(J134="",0,$G$97)+IF(L134="",0,$G$97)+IF(N134="",0,$G$97)+IF(P134="",0,$G$97)+IF(R134="",0,$G$97)+IF(T134="",0,$G$97)+IF(V134="",0,$G$97)+IF(X134="",0,$G$97)+IF(Z134="",0,$G$97)+IF(AB134="",0,$G$97)+IF(AD134="",0,$G$97)+IF(AF134="",0,$G$97)</f>
        <v>36</v>
      </c>
      <c r="AK134" s="5">
        <f>AH134/AJ134</f>
        <v>6.583333333333333</v>
      </c>
      <c r="AL134" s="7">
        <v>37</v>
      </c>
    </row>
    <row r="135" spans="1:38" x14ac:dyDescent="0.15">
      <c r="A135" s="139" t="s">
        <v>301</v>
      </c>
      <c r="B135" s="139" t="s">
        <v>302</v>
      </c>
      <c r="C135" s="68">
        <f>+G135+I135+K135+M135+O135+Q135+S135+U135+W135+Y135+AA135+AC135+AE135+AG135</f>
        <v>150</v>
      </c>
      <c r="D135" s="72">
        <f>+C135/E135</f>
        <v>150</v>
      </c>
      <c r="E135" s="91">
        <f>COUNTA(F135,H135,J135,L135,N135,P135,R135,T135,V135,X135,Z135,AB135,AD135,AF135)</f>
        <v>1</v>
      </c>
      <c r="F135" s="41"/>
      <c r="G135" s="42"/>
      <c r="H135" s="41"/>
      <c r="I135" s="42"/>
      <c r="J135" s="41"/>
      <c r="K135" s="42"/>
      <c r="L135" s="41"/>
      <c r="M135" s="42"/>
      <c r="N135" s="71"/>
      <c r="O135" s="44"/>
      <c r="P135" s="41"/>
      <c r="Q135" s="42"/>
      <c r="R135" s="98"/>
      <c r="S135" s="42"/>
      <c r="T135" s="98"/>
      <c r="U135" s="42"/>
      <c r="V135" s="98"/>
      <c r="W135" s="42"/>
      <c r="X135" s="41"/>
      <c r="Y135" s="42"/>
      <c r="Z135" s="21"/>
      <c r="AA135" s="22"/>
      <c r="AB135" s="25"/>
      <c r="AC135" s="22"/>
      <c r="AD135" s="25"/>
      <c r="AE135" s="22"/>
      <c r="AF135" s="25">
        <v>119</v>
      </c>
      <c r="AG135" s="22">
        <v>150</v>
      </c>
      <c r="AH135" s="4">
        <f>F135+H135+J135+L135+N135+P135+R135+T135+V135+X135+Z135+AB135+AD135+AF135</f>
        <v>119</v>
      </c>
      <c r="AI135" s="5">
        <f>+AH135/E135</f>
        <v>119</v>
      </c>
      <c r="AJ135" s="6">
        <f>IF(F135="",0,$G$97)+IF(H135="",0,$G$97)+IF(J135="",0,$G$97)+IF(L135="",0,$G$97)+IF(N135="",0,$G$97)+IF(P135="",0,$G$97)+IF(R135="",0,$G$97)+IF(T135="",0,$G$97)+IF(V135="",0,$G$97)+IF(X135="",0,$G$97)+IF(Z135="",0,$G$97)+IF(AB135="",0,$G$97)+IF(AD135="",0,$G$97)+IF(AF135="",0,$G$97)</f>
        <v>18</v>
      </c>
      <c r="AK135" s="5">
        <f>AH135/AJ135</f>
        <v>6.6111111111111107</v>
      </c>
      <c r="AL135" s="7">
        <v>38</v>
      </c>
    </row>
    <row r="136" spans="1:38" x14ac:dyDescent="0.15">
      <c r="A136" s="108" t="s">
        <v>156</v>
      </c>
      <c r="B136" s="108" t="s">
        <v>291</v>
      </c>
      <c r="C136" s="68">
        <f>+G136+I136+K136+M136+O136+Q136+S136+U136+W136+Y136+AA136+AC136+AE136+AG136</f>
        <v>102.5</v>
      </c>
      <c r="D136" s="72">
        <f>+C136/E136</f>
        <v>102.5</v>
      </c>
      <c r="E136" s="91">
        <f>COUNTA(F136,H136,J136,L136,N136,P136,R136,T136,V136,X136,Z136,AB136,AD136,AF136)</f>
        <v>1</v>
      </c>
      <c r="F136" s="41"/>
      <c r="G136" s="42"/>
      <c r="H136" s="41">
        <v>120</v>
      </c>
      <c r="I136" s="42">
        <v>102.5</v>
      </c>
      <c r="J136" s="41"/>
      <c r="K136" s="42"/>
      <c r="L136" s="41"/>
      <c r="M136" s="42"/>
      <c r="N136" s="71"/>
      <c r="O136" s="44"/>
      <c r="P136" s="41"/>
      <c r="Q136" s="42"/>
      <c r="R136" s="98"/>
      <c r="S136" s="42"/>
      <c r="T136" s="98"/>
      <c r="U136" s="42"/>
      <c r="V136" s="98"/>
      <c r="W136" s="42"/>
      <c r="X136" s="41"/>
      <c r="Y136" s="42"/>
      <c r="Z136" s="21"/>
      <c r="AA136" s="22"/>
      <c r="AB136" s="25"/>
      <c r="AC136" s="22"/>
      <c r="AD136" s="25"/>
      <c r="AE136" s="22"/>
      <c r="AF136" s="25"/>
      <c r="AG136" s="22"/>
      <c r="AH136" s="4">
        <f>F136+H136+J136+L136+N136+P136+R136+T136+V136+X136+Z136+AB136+AD136+AF136</f>
        <v>120</v>
      </c>
      <c r="AI136" s="5">
        <f>+AH136/E136</f>
        <v>120</v>
      </c>
      <c r="AJ136" s="6">
        <f>IF(F136="",0,$G$97)+IF(H136="",0,$G$97)+IF(J136="",0,$G$97)+IF(L136="",0,$G$97)+IF(N136="",0,$G$97)+IF(P136="",0,$G$97)+IF(R136="",0,$G$97)+IF(T136="",0,$G$97)+IF(V136="",0,$G$97)+IF(X136="",0,$G$97)+IF(Z136="",0,$G$97)+IF(AB136="",0,$G$97)+IF(AD136="",0,$G$97)+IF(AF136="",0,$G$97)</f>
        <v>18</v>
      </c>
      <c r="AK136" s="5">
        <f>AH136/AJ136</f>
        <v>6.666666666666667</v>
      </c>
      <c r="AL136" s="7">
        <v>39</v>
      </c>
    </row>
    <row r="137" spans="1:38" x14ac:dyDescent="0.15">
      <c r="A137" s="108" t="s">
        <v>284</v>
      </c>
      <c r="B137" s="108" t="s">
        <v>285</v>
      </c>
      <c r="C137" s="68">
        <f>+G137+I137+K137+M137+O137+Q137+S137+U137+W137+Y137+AA137+AC137+AE137+AG137</f>
        <v>115</v>
      </c>
      <c r="D137" s="72">
        <f>+C137/E137</f>
        <v>115</v>
      </c>
      <c r="E137" s="91">
        <f>COUNTA(F137,H137,J137,L137,N137,P137,R137,T137,V137,X137,Z137,AB137,AD137,AF137)</f>
        <v>1</v>
      </c>
      <c r="F137" s="41"/>
      <c r="G137" s="42"/>
      <c r="H137" s="41"/>
      <c r="I137" s="42"/>
      <c r="J137" s="41"/>
      <c r="K137" s="42"/>
      <c r="L137" s="41">
        <v>121</v>
      </c>
      <c r="M137" s="42">
        <v>115</v>
      </c>
      <c r="N137" s="71"/>
      <c r="O137" s="44"/>
      <c r="P137" s="41"/>
      <c r="Q137" s="42"/>
      <c r="R137" s="98"/>
      <c r="S137" s="42"/>
      <c r="T137" s="98"/>
      <c r="U137" s="42"/>
      <c r="V137" s="98"/>
      <c r="W137" s="42"/>
      <c r="X137" s="41"/>
      <c r="Y137" s="42"/>
      <c r="Z137" s="21"/>
      <c r="AA137" s="22"/>
      <c r="AB137" s="25"/>
      <c r="AC137" s="22"/>
      <c r="AD137" s="25"/>
      <c r="AE137" s="22"/>
      <c r="AF137" s="25"/>
      <c r="AG137" s="22"/>
      <c r="AH137" s="4">
        <f>F137+H137+J137+L137+N137+P137+R137+T137+V137+X137+Z137+AB137+AD137+AF137</f>
        <v>121</v>
      </c>
      <c r="AI137" s="5">
        <f>+AH137/E137</f>
        <v>121</v>
      </c>
      <c r="AJ137" s="6">
        <f>IF(F137="",0,$G$97)+IF(H137="",0,$G$97)+IF(J137="",0,$G$97)+IF(L137="",0,$G$97)+IF(N137="",0,$G$97)+IF(P137="",0,$G$97)+IF(R137="",0,$G$97)+IF(T137="",0,$G$97)+IF(V137="",0,$G$97)+IF(X137="",0,$G$97)+IF(Z137="",0,$G$97)+IF(AB137="",0,$G$97)+IF(AD137="",0,$G$97)+IF(AF137="",0,$G$97)</f>
        <v>18</v>
      </c>
      <c r="AK137" s="5">
        <f>AH137/AJ137</f>
        <v>6.7222222222222223</v>
      </c>
      <c r="AL137" s="7">
        <v>40</v>
      </c>
    </row>
    <row r="138" spans="1:38" x14ac:dyDescent="0.15">
      <c r="A138" s="135" t="s">
        <v>232</v>
      </c>
      <c r="B138" s="135" t="s">
        <v>233</v>
      </c>
      <c r="C138" s="68">
        <f>+G138+I138+K138+M138+O138+Q138+S138+U138+W138+Y138+AA138+AC138+AE138+AG138</f>
        <v>280</v>
      </c>
      <c r="D138" s="72">
        <f>+C138/E138</f>
        <v>140</v>
      </c>
      <c r="E138" s="91">
        <f>COUNTA(F138,H138,J138,L138,N138,P138,R138,T138,V138,X138,Z138,AB138,AD138,AF138)</f>
        <v>2</v>
      </c>
      <c r="F138" s="41"/>
      <c r="G138" s="42"/>
      <c r="H138" s="41"/>
      <c r="I138" s="42"/>
      <c r="J138" s="41"/>
      <c r="K138" s="42"/>
      <c r="L138" s="41"/>
      <c r="M138" s="42"/>
      <c r="N138" s="71">
        <v>127</v>
      </c>
      <c r="O138" s="44">
        <v>145</v>
      </c>
      <c r="P138" s="41"/>
      <c r="Q138" s="42"/>
      <c r="R138" s="98"/>
      <c r="S138" s="42"/>
      <c r="T138" s="98">
        <v>117</v>
      </c>
      <c r="U138" s="42">
        <v>135</v>
      </c>
      <c r="V138" s="98"/>
      <c r="W138" s="42"/>
      <c r="X138" s="41"/>
      <c r="Y138" s="42"/>
      <c r="Z138" s="21"/>
      <c r="AA138" s="22"/>
      <c r="AB138" s="25"/>
      <c r="AC138" s="22"/>
      <c r="AD138" s="25"/>
      <c r="AE138" s="22"/>
      <c r="AF138" s="25"/>
      <c r="AG138" s="22"/>
      <c r="AH138" s="4">
        <f>F138+H138+J138+L138+N138+P138+R138+T138+V138+X138+Z138+AB138+AD138+AF138</f>
        <v>244</v>
      </c>
      <c r="AI138" s="5">
        <f>+AH138/E138</f>
        <v>122</v>
      </c>
      <c r="AJ138" s="6">
        <f>IF(F138="",0,$G$97)+IF(H138="",0,$G$97)+IF(J138="",0,$G$97)+IF(L138="",0,$G$97)+IF(N138="",0,$G$97)+IF(P138="",0,$G$97)+IF(R138="",0,$G$97)+IF(T138="",0,$G$97)+IF(V138="",0,$G$97)+IF(X138="",0,$G$97)+IF(Z138="",0,$G$97)+IF(AB138="",0,$G$97)+IF(AD138="",0,$G$97)+IF(AF138="",0,$G$97)</f>
        <v>36</v>
      </c>
      <c r="AK138" s="5">
        <f>AH138/AJ138</f>
        <v>6.7777777777777777</v>
      </c>
      <c r="AL138" s="7">
        <v>41</v>
      </c>
    </row>
    <row r="139" spans="1:38" x14ac:dyDescent="0.15">
      <c r="A139" s="136" t="s">
        <v>226</v>
      </c>
      <c r="B139" s="136" t="s">
        <v>227</v>
      </c>
      <c r="C139" s="68">
        <f>+G139+I139+K139+M139+O139+Q139+S139+U139+W139+Y139+AA139+AC139+AE139+AG139</f>
        <v>265</v>
      </c>
      <c r="D139" s="72">
        <f>+C139/E139</f>
        <v>132.5</v>
      </c>
      <c r="E139" s="91">
        <f>COUNTA(F139,H139,J139,L139,N139,P139,R139,T139,V139,X139,Z139,AB139,AD139,AF139)</f>
        <v>2</v>
      </c>
      <c r="F139" s="41"/>
      <c r="G139" s="42"/>
      <c r="H139" s="41"/>
      <c r="I139" s="42"/>
      <c r="J139" s="41"/>
      <c r="K139" s="42"/>
      <c r="L139" s="41"/>
      <c r="M139" s="42"/>
      <c r="N139" s="71"/>
      <c r="O139" s="44"/>
      <c r="P139" s="41"/>
      <c r="Q139" s="42"/>
      <c r="R139" s="98"/>
      <c r="S139" s="42"/>
      <c r="T139" s="98"/>
      <c r="U139" s="42"/>
      <c r="V139" s="98"/>
      <c r="W139" s="42"/>
      <c r="X139" s="41"/>
      <c r="Y139" s="42"/>
      <c r="Z139" s="21">
        <v>128</v>
      </c>
      <c r="AA139" s="22">
        <v>125</v>
      </c>
      <c r="AB139" s="25"/>
      <c r="AC139" s="22"/>
      <c r="AD139" s="25">
        <v>121</v>
      </c>
      <c r="AE139" s="22">
        <v>140</v>
      </c>
      <c r="AF139" s="25"/>
      <c r="AG139" s="22"/>
      <c r="AH139" s="4">
        <f>F139+H139+J139+L139+N139+P139+R139+T139+V139+X139+Z139+AB139+AD139+AF139</f>
        <v>249</v>
      </c>
      <c r="AI139" s="5">
        <f>+AH139/E139</f>
        <v>124.5</v>
      </c>
      <c r="AJ139" s="6">
        <f>IF(F139="",0,$G$97)+IF(H139="",0,$G$97)+IF(J139="",0,$G$97)+IF(L139="",0,$G$97)+IF(N139="",0,$G$97)+IF(P139="",0,$G$97)+IF(R139="",0,$G$97)+IF(T139="",0,$G$97)+IF(V139="",0,$G$97)+IF(X139="",0,$G$97)+IF(Z139="",0,$G$97)+IF(AB139="",0,$G$97)+IF(AD139="",0,$G$97)+IF(AF139="",0,$G$97)</f>
        <v>36</v>
      </c>
      <c r="AK139" s="5">
        <f>AH139/AJ139</f>
        <v>6.916666666666667</v>
      </c>
      <c r="AL139" s="7">
        <v>42</v>
      </c>
    </row>
    <row r="140" spans="1:38" x14ac:dyDescent="0.15">
      <c r="A140" s="80" t="s">
        <v>259</v>
      </c>
      <c r="B140" s="80" t="s">
        <v>260</v>
      </c>
      <c r="C140" s="68">
        <f>+G140+I140+K140+M140+O140+Q140+S140+U140+W140+Y140+AA140+AC140+AE140+AG140</f>
        <v>165</v>
      </c>
      <c r="D140" s="72">
        <f>+C140/E140</f>
        <v>165</v>
      </c>
      <c r="E140" s="91">
        <f>COUNTA(F140,H140,J140,L140,N140,P140,R140,T140,V140,X140,Z140,AB140,AD140,AF140)</f>
        <v>1</v>
      </c>
      <c r="F140" s="41"/>
      <c r="G140" s="42"/>
      <c r="H140" s="41"/>
      <c r="I140" s="42"/>
      <c r="J140" s="41"/>
      <c r="K140" s="42"/>
      <c r="L140" s="41"/>
      <c r="M140" s="42"/>
      <c r="N140" s="41"/>
      <c r="O140" s="42"/>
      <c r="P140" s="41"/>
      <c r="Q140" s="42"/>
      <c r="R140" s="98"/>
      <c r="S140" s="42"/>
      <c r="T140" s="98"/>
      <c r="U140" s="42"/>
      <c r="V140" s="71">
        <v>130</v>
      </c>
      <c r="W140" s="44">
        <v>165</v>
      </c>
      <c r="X140" s="41"/>
      <c r="Y140" s="42"/>
      <c r="Z140" s="23"/>
      <c r="AA140" s="24"/>
      <c r="AB140" s="15"/>
      <c r="AC140" s="24"/>
      <c r="AD140" s="15"/>
      <c r="AE140" s="24"/>
      <c r="AF140" s="15"/>
      <c r="AG140" s="24"/>
      <c r="AH140" s="4">
        <f>F140+H140+J140+L140+N140+P140+R140+T140+V140+X140+Z140+AB140+AD140+AF140</f>
        <v>130</v>
      </c>
      <c r="AI140" s="5">
        <f>+AH140/E140</f>
        <v>130</v>
      </c>
      <c r="AJ140" s="6">
        <f>IF(F140="",0,$G$97)+IF(H140="",0,$G$97)+IF(J140="",0,$G$97)+IF(L140="",0,$G$97)+IF(N140="",0,$G$97)+IF(P140="",0,$G$97)+IF(R140="",0,$G$97)+IF(T140="",0,$G$97)+IF(V140="",0,$G$97)+IF(X140="",0,$G$97)+IF(Z140="",0,$G$97)+IF(AB140="",0,$G$97)+IF(AD140="",0,$G$97)+IF(AF140="",0,$G$97)</f>
        <v>18</v>
      </c>
      <c r="AK140" s="5">
        <f>AH140/AJ140</f>
        <v>7.2222222222222223</v>
      </c>
      <c r="AL140" s="7">
        <v>43</v>
      </c>
    </row>
    <row r="143" spans="1:38" ht="14" thickBot="1" x14ac:dyDescent="0.2"/>
    <row r="144" spans="1:38" ht="14" thickBot="1" x14ac:dyDescent="0.2">
      <c r="A144" s="53" t="s">
        <v>59</v>
      </c>
      <c r="B144" s="54"/>
      <c r="C144" s="126" t="s">
        <v>4</v>
      </c>
      <c r="D144" s="55" t="s">
        <v>5</v>
      </c>
      <c r="E144" s="86" t="s">
        <v>6</v>
      </c>
      <c r="F144" s="33">
        <v>45221</v>
      </c>
      <c r="G144" s="58"/>
      <c r="H144" s="33">
        <v>45256</v>
      </c>
      <c r="I144" s="58"/>
      <c r="J144" s="33">
        <v>45270</v>
      </c>
      <c r="K144" s="58"/>
      <c r="L144" s="33">
        <v>45305</v>
      </c>
      <c r="M144" s="58"/>
      <c r="N144" s="33">
        <v>45326</v>
      </c>
      <c r="O144" s="58"/>
      <c r="P144" s="33">
        <v>45354</v>
      </c>
      <c r="Q144" s="58"/>
      <c r="R144" s="33">
        <v>45389</v>
      </c>
      <c r="S144" s="58"/>
      <c r="T144" s="33">
        <v>45417</v>
      </c>
      <c r="U144" s="58"/>
      <c r="V144" s="33">
        <v>45431</v>
      </c>
      <c r="W144" s="58"/>
      <c r="X144" s="33">
        <v>45445</v>
      </c>
      <c r="Y144" s="58"/>
      <c r="Z144" s="11">
        <v>45494</v>
      </c>
      <c r="AA144" s="12"/>
      <c r="AB144" s="26">
        <v>45522</v>
      </c>
      <c r="AC144" s="12"/>
      <c r="AD144" s="26">
        <v>45543</v>
      </c>
      <c r="AE144" s="12"/>
      <c r="AF144" s="133">
        <v>45550</v>
      </c>
      <c r="AG144" s="12"/>
      <c r="AH144" s="128" t="s">
        <v>7</v>
      </c>
      <c r="AI144" s="128" t="s">
        <v>8</v>
      </c>
      <c r="AJ144" s="8" t="s">
        <v>9</v>
      </c>
      <c r="AK144" s="130" t="s">
        <v>10</v>
      </c>
      <c r="AL144" s="9" t="s">
        <v>11</v>
      </c>
    </row>
    <row r="145" spans="1:38" ht="15" thickBot="1" x14ac:dyDescent="0.2">
      <c r="A145" s="53" t="s">
        <v>12</v>
      </c>
      <c r="B145" s="103" t="s">
        <v>13</v>
      </c>
      <c r="C145" s="132"/>
      <c r="D145" s="61" t="s">
        <v>4</v>
      </c>
      <c r="E145" s="89" t="s">
        <v>14</v>
      </c>
      <c r="F145" s="31" t="s">
        <v>168</v>
      </c>
      <c r="G145" s="64">
        <v>18</v>
      </c>
      <c r="H145" s="39" t="s">
        <v>36</v>
      </c>
      <c r="I145" s="63">
        <v>18</v>
      </c>
      <c r="J145" s="40" t="s">
        <v>37</v>
      </c>
      <c r="K145" s="63">
        <v>18</v>
      </c>
      <c r="L145" s="39" t="s">
        <v>38</v>
      </c>
      <c r="M145" s="63">
        <v>18</v>
      </c>
      <c r="N145" s="35" t="s">
        <v>40</v>
      </c>
      <c r="O145" s="64">
        <v>18</v>
      </c>
      <c r="P145" s="65" t="s">
        <v>36</v>
      </c>
      <c r="Q145" s="64">
        <v>18</v>
      </c>
      <c r="R145" s="66" t="s">
        <v>169</v>
      </c>
      <c r="S145" s="64">
        <v>18</v>
      </c>
      <c r="T145" s="32" t="s">
        <v>38</v>
      </c>
      <c r="U145" s="64">
        <v>18</v>
      </c>
      <c r="V145" s="65" t="s">
        <v>170</v>
      </c>
      <c r="W145" s="64">
        <v>18</v>
      </c>
      <c r="X145" s="66" t="s">
        <v>39</v>
      </c>
      <c r="Y145" s="64">
        <v>18</v>
      </c>
      <c r="Z145" s="13" t="s">
        <v>40</v>
      </c>
      <c r="AA145" s="1">
        <v>18</v>
      </c>
      <c r="AB145" s="27" t="s">
        <v>160</v>
      </c>
      <c r="AC145" s="1">
        <v>18</v>
      </c>
      <c r="AD145" s="29" t="s">
        <v>38</v>
      </c>
      <c r="AE145" s="1">
        <v>18</v>
      </c>
      <c r="AF145" s="134" t="s">
        <v>292</v>
      </c>
      <c r="AG145" s="1">
        <v>18</v>
      </c>
      <c r="AH145" s="129"/>
      <c r="AI145" s="129"/>
      <c r="AJ145" s="2"/>
      <c r="AK145" s="131"/>
      <c r="AL145" s="10"/>
    </row>
    <row r="146" spans="1:38" x14ac:dyDescent="0.15">
      <c r="A146" s="78" t="s">
        <v>115</v>
      </c>
      <c r="B146" s="104" t="s">
        <v>110</v>
      </c>
      <c r="C146" s="68">
        <f>+G146+I146+K146+M146+O146+Q146+S146+U146+W146+Y146+AA146+AC146+AE146+AG146</f>
        <v>200</v>
      </c>
      <c r="D146" s="69">
        <f>+C146/E146</f>
        <v>200</v>
      </c>
      <c r="E146" s="91">
        <f>COUNTA(F146,H146,J146,L146,N146,P146,R146,T146,V146,X146,Z146,AB146,AD146,AF146)</f>
        <v>1</v>
      </c>
      <c r="F146" s="95"/>
      <c r="G146" s="101"/>
      <c r="H146" s="41"/>
      <c r="I146" s="42"/>
      <c r="J146" s="41"/>
      <c r="K146" s="42"/>
      <c r="L146" s="41"/>
      <c r="M146" s="42"/>
      <c r="N146" s="71">
        <v>71</v>
      </c>
      <c r="O146" s="44">
        <v>200</v>
      </c>
      <c r="P146" s="95"/>
      <c r="Q146" s="94"/>
      <c r="R146" s="93"/>
      <c r="S146" s="94"/>
      <c r="T146" s="93"/>
      <c r="U146" s="94"/>
      <c r="V146" s="93"/>
      <c r="W146" s="94"/>
      <c r="X146" s="95"/>
      <c r="Y146" s="94"/>
      <c r="Z146" s="17"/>
      <c r="AA146" s="22"/>
      <c r="AB146" s="25"/>
      <c r="AC146" s="22"/>
      <c r="AD146" s="25"/>
      <c r="AE146" s="22"/>
      <c r="AF146" s="25"/>
      <c r="AG146" s="22"/>
      <c r="AH146" s="4">
        <f>F146+H146+J146+L146+N146+P146+R146+T146+V146+X146+Z146+AB146+AD146+AF146</f>
        <v>71</v>
      </c>
      <c r="AI146" s="5">
        <f>+AH146/E146</f>
        <v>71</v>
      </c>
      <c r="AJ146" s="6">
        <f>IF(F146="",0,$G$97)+IF(H146="",0,$G$97)+IF(J146="",0,$G$97)+IF(L146="",0,$G$97)+IF(N146="",0,$G$97)+IF(P146="",0,$G$97)+IF(R146="",0,$G$97)+IF(T146="",0,$G$97)+IF(V146="",0,$G$97)+IF(X146="",0,$G$97)+IF(Z146="",0,$G$97)+IF(AB146="",0,$G$97)+IF(AD146="",0,$G$97)+IF(AF146="",0,$G$97)</f>
        <v>18</v>
      </c>
      <c r="AK146" s="5">
        <f>AH146/AJ146</f>
        <v>3.9444444444444446</v>
      </c>
      <c r="AL146" s="7">
        <v>1</v>
      </c>
    </row>
    <row r="147" spans="1:38" x14ac:dyDescent="0.15">
      <c r="A147" s="80" t="s">
        <v>97</v>
      </c>
      <c r="B147" s="123" t="s">
        <v>20</v>
      </c>
      <c r="C147" s="68">
        <f>+G147+I147+K147+M147+O147+Q147+S147+U147+W147+Y147+AA147+AC147+AE147+AG147</f>
        <v>200</v>
      </c>
      <c r="D147" s="72">
        <f>+C147/E147</f>
        <v>200</v>
      </c>
      <c r="E147" s="91">
        <f>COUNTA(F147,H147,J147,L147,N147,P147,R147,T147,V147,X147,Z147,AB147,AD147,AF147)</f>
        <v>1</v>
      </c>
      <c r="F147" s="41"/>
      <c r="G147" s="37"/>
      <c r="H147" s="41"/>
      <c r="I147" s="42"/>
      <c r="J147" s="41"/>
      <c r="K147" s="42"/>
      <c r="L147" s="41"/>
      <c r="M147" s="42"/>
      <c r="N147" s="41"/>
      <c r="O147" s="42"/>
      <c r="P147" s="41"/>
      <c r="Q147" s="42"/>
      <c r="R147" s="98"/>
      <c r="S147" s="42"/>
      <c r="T147" s="98"/>
      <c r="U147" s="42"/>
      <c r="V147" s="71"/>
      <c r="W147" s="44"/>
      <c r="X147" s="71">
        <v>72</v>
      </c>
      <c r="Y147" s="44">
        <v>200</v>
      </c>
      <c r="Z147" s="14"/>
      <c r="AA147" s="22"/>
      <c r="AB147" s="25"/>
      <c r="AC147" s="22"/>
      <c r="AD147" s="25"/>
      <c r="AE147" s="22"/>
      <c r="AF147" s="25"/>
      <c r="AG147" s="22"/>
      <c r="AH147" s="4">
        <f>F147+H147+J147+L147+N147+P147+R147+T147+V147+X147+Z147+AB147+AD147+AF147</f>
        <v>72</v>
      </c>
      <c r="AI147" s="5">
        <f>+AH147/E147</f>
        <v>72</v>
      </c>
      <c r="AJ147" s="6">
        <f>IF(F147="",0,$G$97)+IF(H147="",0,$G$97)+IF(J147="",0,$G$97)+IF(L147="",0,$G$97)+IF(N147="",0,$G$97)+IF(P147="",0,$G$97)+IF(R147="",0,$G$97)+IF(T147="",0,$G$97)+IF(V147="",0,$G$97)+IF(X147="",0,$G$97)+IF(Z147="",0,$G$97)+IF(AB147="",0,$G$97)+IF(AD147="",0,$G$97)+IF(AF147="",0,$G$97)</f>
        <v>18</v>
      </c>
      <c r="AK147" s="5">
        <f>AH147/AJ147</f>
        <v>4</v>
      </c>
      <c r="AL147" s="7">
        <v>2</v>
      </c>
    </row>
    <row r="148" spans="1:38" x14ac:dyDescent="0.15">
      <c r="A148" s="108" t="s">
        <v>234</v>
      </c>
      <c r="B148" s="109" t="s">
        <v>114</v>
      </c>
      <c r="C148" s="68">
        <f>+G148+I148+K148+M148+O148+Q148+S148+U148+W148+Y148+AA148+AC148+AE148+AG148</f>
        <v>370</v>
      </c>
      <c r="D148" s="72">
        <f>+C148/E148</f>
        <v>185</v>
      </c>
      <c r="E148" s="91">
        <f>COUNTA(F148,H148,J148,L148,N148,P148,R148,T148,V148,X148,Z148,AB148,AD148,AF148)</f>
        <v>2</v>
      </c>
      <c r="F148" s="41"/>
      <c r="G148" s="37"/>
      <c r="H148" s="41">
        <v>71</v>
      </c>
      <c r="I148" s="42">
        <v>200</v>
      </c>
      <c r="J148" s="41"/>
      <c r="K148" s="42"/>
      <c r="L148" s="41"/>
      <c r="M148" s="42"/>
      <c r="N148" s="71">
        <v>76</v>
      </c>
      <c r="O148" s="44">
        <v>170</v>
      </c>
      <c r="P148" s="41"/>
      <c r="Q148" s="42"/>
      <c r="R148" s="98"/>
      <c r="S148" s="42"/>
      <c r="T148" s="98"/>
      <c r="U148" s="42"/>
      <c r="V148" s="98"/>
      <c r="W148" s="42"/>
      <c r="X148" s="41"/>
      <c r="Y148" s="42"/>
      <c r="Z148" s="16"/>
      <c r="AA148" s="22"/>
      <c r="AB148" s="25"/>
      <c r="AC148" s="22"/>
      <c r="AD148" s="25"/>
      <c r="AE148" s="22"/>
      <c r="AF148" s="25"/>
      <c r="AG148" s="22"/>
      <c r="AH148" s="4">
        <f>F148+H148+J148+L148+N148+P148+R148+T148+V148+X148+Z148+AB148+AD148+AF148</f>
        <v>147</v>
      </c>
      <c r="AI148" s="5">
        <f>+AH148/E148</f>
        <v>73.5</v>
      </c>
      <c r="AJ148" s="6">
        <f>IF(F148="",0,$G$97)+IF(H148="",0,$G$97)+IF(J148="",0,$G$97)+IF(L148="",0,$G$97)+IF(N148="",0,$G$97)+IF(P148="",0,$G$97)+IF(R148="",0,$G$97)+IF(T148="",0,$G$97)+IF(V148="",0,$G$97)+IF(X148="",0,$G$97)+IF(Z148="",0,$G$97)+IF(AB148="",0,$G$97)+IF(AD148="",0,$G$97)+IF(AF148="",0,$G$97)</f>
        <v>36</v>
      </c>
      <c r="AK148" s="5">
        <f>AH148/AJ148</f>
        <v>4.083333333333333</v>
      </c>
      <c r="AL148" s="7">
        <v>3</v>
      </c>
    </row>
    <row r="149" spans="1:38" x14ac:dyDescent="0.15">
      <c r="A149" s="78" t="s">
        <v>118</v>
      </c>
      <c r="B149" s="104" t="s">
        <v>119</v>
      </c>
      <c r="C149" s="68">
        <f>+G149+I149+K149+M149+O149+Q149+S149+U149+W149+Y149+AA149+AC149+AE149+AG149</f>
        <v>165</v>
      </c>
      <c r="D149" s="72">
        <f>+C149/E149</f>
        <v>165</v>
      </c>
      <c r="E149" s="91">
        <f>COUNTA(F149,H149,J149,L149,N149,P149,R149,T149,V149,X149,Z149,AB149,AD149,AF149)</f>
        <v>1</v>
      </c>
      <c r="F149" s="41"/>
      <c r="G149" s="37"/>
      <c r="H149" s="41"/>
      <c r="I149" s="42"/>
      <c r="J149" s="41"/>
      <c r="K149" s="42"/>
      <c r="L149" s="41"/>
      <c r="M149" s="42"/>
      <c r="N149" s="118">
        <v>77</v>
      </c>
      <c r="O149" s="44">
        <v>165</v>
      </c>
      <c r="P149" s="41"/>
      <c r="Q149" s="42"/>
      <c r="R149" s="98"/>
      <c r="S149" s="42"/>
      <c r="T149" s="98"/>
      <c r="U149" s="42"/>
      <c r="V149" s="98"/>
      <c r="W149" s="42"/>
      <c r="X149" s="41"/>
      <c r="Y149" s="42"/>
      <c r="Z149" s="14"/>
      <c r="AA149" s="22"/>
      <c r="AB149" s="25"/>
      <c r="AC149" s="22"/>
      <c r="AD149" s="25"/>
      <c r="AE149" s="22"/>
      <c r="AF149" s="25"/>
      <c r="AG149" s="22"/>
      <c r="AH149" s="4">
        <f>F149+H149+J149+L149+N149+P149+R149+T149+V149+X149+Z149+AB149+AD149+AF149</f>
        <v>77</v>
      </c>
      <c r="AI149" s="5">
        <f>+AH149/E149</f>
        <v>77</v>
      </c>
      <c r="AJ149" s="6">
        <f>IF(F149="",0,$G$97)+IF(H149="",0,$G$97)+IF(J149="",0,$G$97)+IF(L149="",0,$G$97)+IF(N149="",0,$G$97)+IF(P149="",0,$G$97)+IF(R149="",0,$G$97)+IF(T149="",0,$G$97)+IF(V149="",0,$G$97)+IF(X149="",0,$G$97)+IF(Z149="",0,$G$97)+IF(AB149="",0,$G$97)+IF(AD149="",0,$G$97)+IF(AF149="",0,$G$97)</f>
        <v>18</v>
      </c>
      <c r="AK149" s="5">
        <f>AH149/AJ149</f>
        <v>4.2777777777777777</v>
      </c>
      <c r="AL149" s="7">
        <v>4</v>
      </c>
    </row>
    <row r="150" spans="1:38" x14ac:dyDescent="0.15">
      <c r="A150" s="78" t="s">
        <v>118</v>
      </c>
      <c r="B150" s="137" t="s">
        <v>42</v>
      </c>
      <c r="C150" s="68">
        <f>+G150+I150+K150+M150+O150+Q150+S150+U150+W150+Y150+AA150+AC150+AE150+AG150</f>
        <v>160</v>
      </c>
      <c r="D150" s="72">
        <f>+C150/E150</f>
        <v>160</v>
      </c>
      <c r="E150" s="91">
        <f>COUNTA(F150,H150,J150,L150,N150,P150,R150,T150,V150,X150,Z150,AB150,AD150,AF150)</f>
        <v>1</v>
      </c>
      <c r="F150" s="41"/>
      <c r="G150" s="37"/>
      <c r="H150" s="41"/>
      <c r="I150" s="42"/>
      <c r="J150" s="41"/>
      <c r="K150" s="42"/>
      <c r="L150" s="41"/>
      <c r="M150" s="42"/>
      <c r="N150" s="118">
        <v>78</v>
      </c>
      <c r="O150" s="44">
        <v>160</v>
      </c>
      <c r="P150" s="41"/>
      <c r="Q150" s="42"/>
      <c r="R150" s="98"/>
      <c r="S150" s="42"/>
      <c r="T150" s="98"/>
      <c r="U150" s="42"/>
      <c r="V150" s="98"/>
      <c r="W150" s="42"/>
      <c r="X150" s="41"/>
      <c r="Y150" s="42"/>
      <c r="Z150" s="14"/>
      <c r="AA150" s="22"/>
      <c r="AB150" s="25"/>
      <c r="AC150" s="22"/>
      <c r="AD150" s="25"/>
      <c r="AE150" s="22"/>
      <c r="AF150" s="25"/>
      <c r="AG150" s="22"/>
      <c r="AH150" s="4">
        <f>F150+H150+J150+L150+N150+P150+R150+T150+V150+X150+Z150+AB150+AD150+AF150</f>
        <v>78</v>
      </c>
      <c r="AI150" s="5">
        <f>+AH150/E150</f>
        <v>78</v>
      </c>
      <c r="AJ150" s="6">
        <f>IF(F150="",0,$G$97)+IF(H150="",0,$G$97)+IF(J150="",0,$G$97)+IF(L150="",0,$G$97)+IF(N150="",0,$G$97)+IF(P150="",0,$G$97)+IF(R150="",0,$G$97)+IF(T150="",0,$G$97)+IF(V150="",0,$G$97)+IF(X150="",0,$G$97)+IF(Z150="",0,$G$97)+IF(AB150="",0,$G$97)+IF(AD150="",0,$G$97)+IF(AF150="",0,$G$97)</f>
        <v>18</v>
      </c>
      <c r="AK150" s="5">
        <f>AH150/AJ150</f>
        <v>4.333333333333333</v>
      </c>
      <c r="AL150" s="7">
        <v>5</v>
      </c>
    </row>
    <row r="151" spans="1:38" x14ac:dyDescent="0.15">
      <c r="A151" s="78" t="s">
        <v>69</v>
      </c>
      <c r="B151" s="104" t="s">
        <v>101</v>
      </c>
      <c r="C151" s="68">
        <f>+G151+I151+K151+M151+O151+Q151+S151+U151+W151+Y151+AA151+AC151+AE151+AG151</f>
        <v>1115</v>
      </c>
      <c r="D151" s="72">
        <f>+C151/E151</f>
        <v>185.83333333333334</v>
      </c>
      <c r="E151" s="91">
        <f>COUNTA(F151,H151,J151,L151,N151,P151,R151,T151,V151,X151,Z151,AB151,AD151,AF151)</f>
        <v>6</v>
      </c>
      <c r="F151" s="41"/>
      <c r="G151" s="37"/>
      <c r="H151" s="41">
        <v>82</v>
      </c>
      <c r="I151" s="42">
        <v>170</v>
      </c>
      <c r="J151" s="41">
        <v>80</v>
      </c>
      <c r="K151" s="42">
        <v>200</v>
      </c>
      <c r="L151" s="41">
        <v>83</v>
      </c>
      <c r="M151" s="42">
        <v>200</v>
      </c>
      <c r="N151" s="118">
        <v>74</v>
      </c>
      <c r="O151" s="44">
        <v>180</v>
      </c>
      <c r="P151" s="41"/>
      <c r="Q151" s="42"/>
      <c r="R151" s="98"/>
      <c r="S151" s="42"/>
      <c r="T151" s="98"/>
      <c r="U151" s="42"/>
      <c r="V151" s="98"/>
      <c r="W151" s="42"/>
      <c r="X151" s="41"/>
      <c r="Y151" s="42"/>
      <c r="Z151" s="16">
        <v>84</v>
      </c>
      <c r="AA151" s="22">
        <v>200</v>
      </c>
      <c r="AB151" s="25"/>
      <c r="AC151" s="22"/>
      <c r="AD151" s="25">
        <v>94</v>
      </c>
      <c r="AE151" s="22">
        <v>165</v>
      </c>
      <c r="AF151" s="25"/>
      <c r="AG151" s="22"/>
      <c r="AH151" s="4">
        <f>F151+H151+J151+L151+N151+P151+R151+T151+V151+X151+Z151+AB151+AD151+AF151</f>
        <v>497</v>
      </c>
      <c r="AI151" s="5">
        <f>+AH151/E151</f>
        <v>82.833333333333329</v>
      </c>
      <c r="AJ151" s="6">
        <f>IF(F151="",0,$G$97)+IF(H151="",0,$G$97)+IF(J151="",0,$G$97)+IF(L151="",0,$G$97)+IF(N151="",0,$G$97)+IF(P151="",0,$G$97)+IF(R151="",0,$G$97)+IF(T151="",0,$G$97)+IF(V151="",0,$G$97)+IF(X151="",0,$G$97)+IF(Z151="",0,$G$97)+IF(AB151="",0,$G$97)+IF(AD151="",0,$G$97)+IF(AF151="",0,$G$97)</f>
        <v>108</v>
      </c>
      <c r="AK151" s="5">
        <f>AH151/AJ151</f>
        <v>4.6018518518518521</v>
      </c>
      <c r="AL151" s="7">
        <v>6</v>
      </c>
    </row>
    <row r="152" spans="1:38" x14ac:dyDescent="0.15">
      <c r="A152" s="80" t="s">
        <v>273</v>
      </c>
      <c r="B152" s="123" t="s">
        <v>274</v>
      </c>
      <c r="C152" s="68">
        <f>+G152+I152+K152+M152+O152+Q152+S152+U152+W152+Y152+AA152+AC152+AE152+AG152</f>
        <v>330</v>
      </c>
      <c r="D152" s="72">
        <f>+C152/E152</f>
        <v>165</v>
      </c>
      <c r="E152" s="91">
        <f>COUNTA(F152,H152,J152,L152,N152,P152,R152,T152,V152,X152,Z152,AB152,AD152,AF152)</f>
        <v>2</v>
      </c>
      <c r="F152" s="41"/>
      <c r="G152" s="37"/>
      <c r="H152" s="41"/>
      <c r="I152" s="42"/>
      <c r="J152" s="41"/>
      <c r="K152" s="42"/>
      <c r="L152" s="41"/>
      <c r="M152" s="42"/>
      <c r="N152" s="36"/>
      <c r="O152" s="42"/>
      <c r="P152" s="41"/>
      <c r="Q152" s="42"/>
      <c r="R152" s="98"/>
      <c r="S152" s="42"/>
      <c r="T152" s="98"/>
      <c r="U152" s="42"/>
      <c r="V152" s="71"/>
      <c r="W152" s="44"/>
      <c r="X152" s="71">
        <v>81</v>
      </c>
      <c r="Y152" s="44">
        <v>155</v>
      </c>
      <c r="Z152" s="14"/>
      <c r="AA152" s="22"/>
      <c r="AB152" s="25"/>
      <c r="AC152" s="22"/>
      <c r="AD152" s="25">
        <v>90</v>
      </c>
      <c r="AE152" s="22">
        <v>175</v>
      </c>
      <c r="AF152" s="25"/>
      <c r="AG152" s="22"/>
      <c r="AH152" s="4">
        <f>F152+H152+J152+L152+N152+P152+R152+T152+V152+X152+Z152+AB152+AD152+AF152</f>
        <v>171</v>
      </c>
      <c r="AI152" s="5">
        <f>+AH152/E152</f>
        <v>85.5</v>
      </c>
      <c r="AJ152" s="6">
        <f>IF(F152="",0,$G$97)+IF(H152="",0,$G$97)+IF(J152="",0,$G$97)+IF(L152="",0,$G$97)+IF(N152="",0,$G$97)+IF(P152="",0,$G$97)+IF(R152="",0,$G$97)+IF(T152="",0,$G$97)+IF(V152="",0,$G$97)+IF(X152="",0,$G$97)+IF(Z152="",0,$G$97)+IF(AB152="",0,$G$97)+IF(AD152="",0,$G$97)+IF(AF152="",0,$G$97)</f>
        <v>36</v>
      </c>
      <c r="AK152" s="5">
        <f>AH152/AJ152</f>
        <v>4.75</v>
      </c>
      <c r="AL152" s="7">
        <v>7</v>
      </c>
    </row>
    <row r="153" spans="1:38" x14ac:dyDescent="0.15">
      <c r="A153" s="138" t="s">
        <v>35</v>
      </c>
      <c r="B153" s="137" t="s">
        <v>112</v>
      </c>
      <c r="C153" s="68">
        <f>+G153+I153+K153+M153+O153+Q153+S153+U153+W153+Y153+AA153+AC153+AE153+AG153</f>
        <v>345</v>
      </c>
      <c r="D153" s="72">
        <f>+C153/E153</f>
        <v>172.5</v>
      </c>
      <c r="E153" s="91">
        <f>COUNTA(F153,H153,J153,L153,N153,P153,R153,T153,V153,X153,Z153,AB153,AD153,AF153)</f>
        <v>2</v>
      </c>
      <c r="F153" s="41"/>
      <c r="G153" s="37"/>
      <c r="H153" s="41"/>
      <c r="I153" s="42"/>
      <c r="J153" s="41">
        <v>85</v>
      </c>
      <c r="K153" s="42">
        <v>165</v>
      </c>
      <c r="L153" s="41"/>
      <c r="M153" s="42"/>
      <c r="N153" s="36"/>
      <c r="O153" s="42"/>
      <c r="P153" s="71">
        <v>87</v>
      </c>
      <c r="Q153" s="44">
        <v>180</v>
      </c>
      <c r="R153" s="98"/>
      <c r="S153" s="42"/>
      <c r="T153" s="98"/>
      <c r="U153" s="42"/>
      <c r="V153" s="98"/>
      <c r="W153" s="42"/>
      <c r="X153" s="41"/>
      <c r="Y153" s="42"/>
      <c r="Z153" s="14"/>
      <c r="AA153" s="22"/>
      <c r="AB153" s="25"/>
      <c r="AC153" s="22"/>
      <c r="AD153" s="25"/>
      <c r="AE153" s="22"/>
      <c r="AF153" s="25"/>
      <c r="AG153" s="22"/>
      <c r="AH153" s="4">
        <f>F153+H153+J153+L153+N153+P153+R153+T153+V153+X153+Z153+AB153+AD153+AF153</f>
        <v>172</v>
      </c>
      <c r="AI153" s="5">
        <f>+AH153/E153</f>
        <v>86</v>
      </c>
      <c r="AJ153" s="6">
        <f>IF(F153="",0,$G$97)+IF(H153="",0,$G$97)+IF(J153="",0,$G$97)+IF(L153="",0,$G$97)+IF(N153="",0,$G$97)+IF(P153="",0,$G$97)+IF(R153="",0,$G$97)+IF(T153="",0,$G$97)+IF(V153="",0,$G$97)+IF(X153="",0,$G$97)+IF(Z153="",0,$G$97)+IF(AB153="",0,$G$97)+IF(AD153="",0,$G$97)+IF(AF153="",0,$G$97)</f>
        <v>36</v>
      </c>
      <c r="AK153" s="5">
        <f>AH153/AJ153</f>
        <v>4.7777777777777777</v>
      </c>
      <c r="AL153" s="7">
        <v>8</v>
      </c>
    </row>
    <row r="154" spans="1:38" x14ac:dyDescent="0.15">
      <c r="A154" s="78" t="s">
        <v>210</v>
      </c>
      <c r="B154" s="104" t="s">
        <v>99</v>
      </c>
      <c r="C154" s="68">
        <f>+G154+I154+K154+M154+O154+Q154+S154+U154+W154+Y154+AA154+AC154+AE154+AG154</f>
        <v>200</v>
      </c>
      <c r="D154" s="72">
        <f>+C154/E154</f>
        <v>200</v>
      </c>
      <c r="E154" s="91">
        <f>COUNTA(F154,H154,J154,L154,N154,P154,R154,T154,V154,X154,Z154,AB154,AD154,AF154)</f>
        <v>1</v>
      </c>
      <c r="F154" s="41"/>
      <c r="G154" s="37"/>
      <c r="H154" s="41"/>
      <c r="I154" s="42"/>
      <c r="J154" s="41"/>
      <c r="K154" s="42"/>
      <c r="L154" s="41"/>
      <c r="M154" s="42"/>
      <c r="N154" s="41"/>
      <c r="O154" s="42"/>
      <c r="P154" s="71">
        <v>86</v>
      </c>
      <c r="Q154" s="44">
        <v>200</v>
      </c>
      <c r="R154" s="98"/>
      <c r="S154" s="42"/>
      <c r="T154" s="98"/>
      <c r="U154" s="42"/>
      <c r="V154" s="98"/>
      <c r="W154" s="42"/>
      <c r="X154" s="41"/>
      <c r="Y154" s="42"/>
      <c r="Z154" s="14"/>
      <c r="AA154" s="22"/>
      <c r="AB154" s="25"/>
      <c r="AC154" s="22"/>
      <c r="AD154" s="25"/>
      <c r="AE154" s="22"/>
      <c r="AF154" s="25"/>
      <c r="AG154" s="22"/>
      <c r="AH154" s="4">
        <f>F154+H154+J154+L154+N154+P154+R154+T154+V154+X154+Z154+AB154+AD154+AF154</f>
        <v>86</v>
      </c>
      <c r="AI154" s="5">
        <f>+AH154/E154</f>
        <v>86</v>
      </c>
      <c r="AJ154" s="6">
        <f>IF(F154="",0,$G$97)+IF(H154="",0,$G$97)+IF(J154="",0,$G$97)+IF(L154="",0,$G$97)+IF(N154="",0,$G$97)+IF(P154="",0,$G$97)+IF(R154="",0,$G$97)+IF(T154="",0,$G$97)+IF(V154="",0,$G$97)+IF(X154="",0,$G$97)+IF(Z154="",0,$G$97)+IF(AB154="",0,$G$97)+IF(AD154="",0,$G$97)+IF(AF154="",0,$G$97)</f>
        <v>18</v>
      </c>
      <c r="AK154" s="5">
        <f>AH154/AJ154</f>
        <v>4.7777777777777777</v>
      </c>
      <c r="AL154" s="7">
        <v>9</v>
      </c>
    </row>
    <row r="155" spans="1:38" x14ac:dyDescent="0.15">
      <c r="A155" s="78" t="s">
        <v>195</v>
      </c>
      <c r="B155" s="104" t="s">
        <v>196</v>
      </c>
      <c r="C155" s="68">
        <f>+G155+I155+K155+M155+O155+Q155+S155+U155+W155+Y155+AA155+AC155+AE155+AG155</f>
        <v>490</v>
      </c>
      <c r="D155" s="72">
        <f>+C155/E155</f>
        <v>163.33333333333334</v>
      </c>
      <c r="E155" s="91">
        <f>COUNTA(F155,H155,J155,L155,N155,P155,R155,T155,V155,X155,Z155,AB155,AD155,AF155)</f>
        <v>3</v>
      </c>
      <c r="F155" s="41"/>
      <c r="G155" s="37"/>
      <c r="H155" s="41"/>
      <c r="I155" s="42"/>
      <c r="J155" s="41">
        <v>82</v>
      </c>
      <c r="K155" s="42">
        <v>180</v>
      </c>
      <c r="L155" s="41"/>
      <c r="M155" s="42"/>
      <c r="N155" s="71">
        <v>86</v>
      </c>
      <c r="O155" s="44">
        <v>140</v>
      </c>
      <c r="P155" s="71">
        <v>91</v>
      </c>
      <c r="Q155" s="44">
        <v>170</v>
      </c>
      <c r="R155" s="98"/>
      <c r="S155" s="42"/>
      <c r="T155" s="98"/>
      <c r="U155" s="42"/>
      <c r="V155" s="98"/>
      <c r="W155" s="42"/>
      <c r="X155" s="41"/>
      <c r="Y155" s="42"/>
      <c r="Z155" s="14"/>
      <c r="AA155" s="22"/>
      <c r="AB155" s="25"/>
      <c r="AC155" s="22"/>
      <c r="AD155" s="25"/>
      <c r="AE155" s="22"/>
      <c r="AF155" s="25"/>
      <c r="AG155" s="22"/>
      <c r="AH155" s="4">
        <f>F155+H155+J155+L155+N155+P155+R155+T155+V155+X155+Z155+AB155+AD155+AF155</f>
        <v>259</v>
      </c>
      <c r="AI155" s="5">
        <f>+AH155/E155</f>
        <v>86.333333333333329</v>
      </c>
      <c r="AJ155" s="6">
        <f>IF(F155="",0,$G$97)+IF(H155="",0,$G$97)+IF(J155="",0,$G$97)+IF(L155="",0,$G$97)+IF(N155="",0,$G$97)+IF(P155="",0,$G$97)+IF(R155="",0,$G$97)+IF(T155="",0,$G$97)+IF(V155="",0,$G$97)+IF(X155="",0,$G$97)+IF(Z155="",0,$G$97)+IF(AB155="",0,$G$97)+IF(AD155="",0,$G$97)+IF(AF155="",0,$G$97)</f>
        <v>54</v>
      </c>
      <c r="AK155" s="5">
        <f>AH155/AJ155</f>
        <v>4.7962962962962967</v>
      </c>
      <c r="AL155" s="7">
        <v>10</v>
      </c>
    </row>
    <row r="156" spans="1:38" x14ac:dyDescent="0.15">
      <c r="A156" s="138" t="s">
        <v>122</v>
      </c>
      <c r="B156" s="137" t="s">
        <v>123</v>
      </c>
      <c r="C156" s="68">
        <f>+G156+I156+K156+M156+O156+Q156+S156+U156+W156+Y156+AA156+AC156+AE156+AG156</f>
        <v>665</v>
      </c>
      <c r="D156" s="72">
        <f>+C156/E156</f>
        <v>133</v>
      </c>
      <c r="E156" s="91">
        <f>COUNTA(F156,H156,J156,L156,N156,P156,R156,T156,V156,X156,Z156,AB156,AD156,AF156)</f>
        <v>5</v>
      </c>
      <c r="F156" s="41"/>
      <c r="G156" s="37"/>
      <c r="H156" s="41">
        <v>102</v>
      </c>
      <c r="I156" s="42"/>
      <c r="J156" s="41">
        <v>89</v>
      </c>
      <c r="K156" s="42">
        <v>160</v>
      </c>
      <c r="L156" s="41"/>
      <c r="M156" s="42"/>
      <c r="N156" s="118">
        <v>84</v>
      </c>
      <c r="O156" s="44">
        <v>145</v>
      </c>
      <c r="P156" s="41"/>
      <c r="Q156" s="42"/>
      <c r="R156" s="98"/>
      <c r="S156" s="42"/>
      <c r="T156" s="98">
        <v>91</v>
      </c>
      <c r="U156" s="42">
        <v>180</v>
      </c>
      <c r="V156" s="98"/>
      <c r="W156" s="42"/>
      <c r="X156" s="71">
        <v>73</v>
      </c>
      <c r="Y156" s="44">
        <v>180</v>
      </c>
      <c r="Z156" s="16"/>
      <c r="AA156" s="22"/>
      <c r="AB156" s="25"/>
      <c r="AC156" s="22"/>
      <c r="AD156" s="25"/>
      <c r="AE156" s="22"/>
      <c r="AF156" s="25"/>
      <c r="AG156" s="22"/>
      <c r="AH156" s="4">
        <f>F156+H156+J156+L156+N156+P156+R156+T156+V156+X156+Z156+AB156+AD156+AF156</f>
        <v>439</v>
      </c>
      <c r="AI156" s="5">
        <f>+AH156/E156</f>
        <v>87.8</v>
      </c>
      <c r="AJ156" s="6">
        <f>IF(F156="",0,$G$97)+IF(H156="",0,$G$97)+IF(J156="",0,$G$97)+IF(L156="",0,$G$97)+IF(N156="",0,$G$97)+IF(P156="",0,$G$97)+IF(R156="",0,$G$97)+IF(T156="",0,$G$97)+IF(V156="",0,$G$97)+IF(X156="",0,$G$97)+IF(Z156="",0,$G$97)+IF(AB156="",0,$G$97)+IF(AD156="",0,$G$97)+IF(AF156="",0,$G$97)</f>
        <v>90</v>
      </c>
      <c r="AK156" s="5">
        <f>AH156/AJ156</f>
        <v>4.8777777777777782</v>
      </c>
      <c r="AL156" s="7">
        <v>11</v>
      </c>
    </row>
    <row r="157" spans="1:38" x14ac:dyDescent="0.15">
      <c r="A157" s="78" t="s">
        <v>98</v>
      </c>
      <c r="B157" s="104" t="s">
        <v>199</v>
      </c>
      <c r="C157" s="68">
        <f>+G157+I157+K157+M157+O157+Q157+S157+U157+W157+Y157+AA157+AC157+AE157+AG157</f>
        <v>380</v>
      </c>
      <c r="D157" s="72">
        <f>+C157/E157</f>
        <v>190</v>
      </c>
      <c r="E157" s="91">
        <f>COUNTA(F157,H157,J157,L157,N157,P157,R157,T157,V157,X157,Z157,AB157,AD157,AF157)</f>
        <v>2</v>
      </c>
      <c r="F157" s="41"/>
      <c r="G157" s="37"/>
      <c r="H157" s="41"/>
      <c r="I157" s="42"/>
      <c r="J157" s="41"/>
      <c r="K157" s="42"/>
      <c r="L157" s="41">
        <v>94</v>
      </c>
      <c r="M157" s="42">
        <v>180</v>
      </c>
      <c r="N157" s="41"/>
      <c r="O157" s="42"/>
      <c r="P157" s="41"/>
      <c r="Q157" s="42"/>
      <c r="R157" s="98"/>
      <c r="S157" s="42"/>
      <c r="T157" s="98"/>
      <c r="U157" s="42"/>
      <c r="V157" s="98"/>
      <c r="W157" s="42"/>
      <c r="X157" s="41"/>
      <c r="Y157" s="42"/>
      <c r="Z157" s="16"/>
      <c r="AA157" s="22"/>
      <c r="AB157" s="25"/>
      <c r="AC157" s="22"/>
      <c r="AD157" s="25">
        <v>82</v>
      </c>
      <c r="AE157" s="22">
        <v>200</v>
      </c>
      <c r="AF157" s="25"/>
      <c r="AG157" s="22"/>
      <c r="AH157" s="4">
        <f>F157+H157+J157+L157+N157+P157+R157+T157+V157+X157+Z157+AB157+AD157+AF157</f>
        <v>176</v>
      </c>
      <c r="AI157" s="5">
        <f>+AH157/E157</f>
        <v>88</v>
      </c>
      <c r="AJ157" s="6">
        <f>IF(F157="",0,$G$97)+IF(H157="",0,$G$97)+IF(J157="",0,$G$97)+IF(L157="",0,$G$97)+IF(N157="",0,$G$97)+IF(P157="",0,$G$97)+IF(R157="",0,$G$97)+IF(T157="",0,$G$97)+IF(V157="",0,$G$97)+IF(X157="",0,$G$97)+IF(Z157="",0,$G$97)+IF(AB157="",0,$G$97)+IF(AD157="",0,$G$97)+IF(AF157="",0,$G$97)</f>
        <v>36</v>
      </c>
      <c r="AK157" s="5">
        <f>AH157/AJ157</f>
        <v>4.8888888888888893</v>
      </c>
      <c r="AL157" s="7">
        <v>12</v>
      </c>
    </row>
    <row r="158" spans="1:38" x14ac:dyDescent="0.15">
      <c r="A158" s="138" t="s">
        <v>197</v>
      </c>
      <c r="B158" s="137" t="s">
        <v>198</v>
      </c>
      <c r="C158" s="68">
        <f>+G158+I158+K158+M158+O158+Q158+S158+U158+W158+Y158+AA158+AC158+AE158+AG158</f>
        <v>155</v>
      </c>
      <c r="D158" s="72">
        <f>+C158/E158</f>
        <v>155</v>
      </c>
      <c r="E158" s="91">
        <f>COUNTA(F158,H158,J158,L158,N158,P158,R158,T158,V158,X158,Z158,AB158,AD158,AF158)</f>
        <v>1</v>
      </c>
      <c r="F158" s="41"/>
      <c r="G158" s="37"/>
      <c r="H158" s="41"/>
      <c r="I158" s="42"/>
      <c r="J158" s="41">
        <v>90</v>
      </c>
      <c r="K158" s="42">
        <v>155</v>
      </c>
      <c r="L158" s="41"/>
      <c r="M158" s="42"/>
      <c r="N158" s="36"/>
      <c r="O158" s="42"/>
      <c r="P158" s="41"/>
      <c r="Q158" s="42"/>
      <c r="R158" s="98"/>
      <c r="S158" s="42"/>
      <c r="T158" s="98"/>
      <c r="U158" s="42"/>
      <c r="V158" s="98"/>
      <c r="W158" s="42"/>
      <c r="X158" s="41"/>
      <c r="Y158" s="42"/>
      <c r="Z158" s="16"/>
      <c r="AA158" s="22"/>
      <c r="AB158" s="25"/>
      <c r="AC158" s="22"/>
      <c r="AD158" s="25"/>
      <c r="AE158" s="22"/>
      <c r="AF158" s="25"/>
      <c r="AG158" s="22"/>
      <c r="AH158" s="4">
        <f>F158+H158+J158+L158+N158+P158+R158+T158+V158+X158+Z158+AB158+AD158+AF158</f>
        <v>90</v>
      </c>
      <c r="AI158" s="5">
        <f>+AH158/E158</f>
        <v>90</v>
      </c>
      <c r="AJ158" s="6">
        <f>IF(F158="",0,$G$97)+IF(H158="",0,$G$97)+IF(J158="",0,$G$97)+IF(L158="",0,$G$97)+IF(N158="",0,$G$97)+IF(P158="",0,$G$97)+IF(R158="",0,$G$97)+IF(T158="",0,$G$97)+IF(V158="",0,$G$97)+IF(X158="",0,$G$97)+IF(Z158="",0,$G$97)+IF(AB158="",0,$G$97)+IF(AD158="",0,$G$97)+IF(AF158="",0,$G$97)</f>
        <v>18</v>
      </c>
      <c r="AK158" s="5">
        <f>AH158/AJ158</f>
        <v>5</v>
      </c>
      <c r="AL158" s="7">
        <v>13</v>
      </c>
    </row>
    <row r="159" spans="1:38" x14ac:dyDescent="0.15">
      <c r="A159" s="138" t="s">
        <v>95</v>
      </c>
      <c r="B159" s="137" t="s">
        <v>96</v>
      </c>
      <c r="C159" s="68">
        <f>+G159+I159+K159+M159+O159+Q159+S159+U159+W159+Y159+AA159+AC159+AE159+AG159</f>
        <v>525</v>
      </c>
      <c r="D159" s="72">
        <f>+C159/E159</f>
        <v>175</v>
      </c>
      <c r="E159" s="91">
        <f>COUNTA(F159,H159,J159,L159,N159,P159,R159,T159,V159,X159,Z159,AB159,AD159,AF159)</f>
        <v>3</v>
      </c>
      <c r="F159" s="41"/>
      <c r="G159" s="37"/>
      <c r="H159" s="41">
        <v>93</v>
      </c>
      <c r="I159" s="42">
        <v>165</v>
      </c>
      <c r="J159" s="41">
        <v>85</v>
      </c>
      <c r="K159" s="42">
        <v>170</v>
      </c>
      <c r="L159" s="41"/>
      <c r="M159" s="42"/>
      <c r="N159" s="41"/>
      <c r="O159" s="42"/>
      <c r="P159" s="41"/>
      <c r="Q159" s="42"/>
      <c r="R159" s="71">
        <v>93</v>
      </c>
      <c r="S159" s="44">
        <v>190</v>
      </c>
      <c r="T159" s="98"/>
      <c r="U159" s="42"/>
      <c r="V159" s="98"/>
      <c r="W159" s="42"/>
      <c r="X159" s="41"/>
      <c r="Y159" s="42"/>
      <c r="Z159" s="14"/>
      <c r="AA159" s="22"/>
      <c r="AB159" s="25"/>
      <c r="AC159" s="22"/>
      <c r="AD159" s="25"/>
      <c r="AE159" s="22"/>
      <c r="AF159" s="25"/>
      <c r="AG159" s="22"/>
      <c r="AH159" s="4">
        <f>F159+H159+J159+L159+N159+P159+R159+T159+V159+X159+Z159+AB159+AD159+AF159</f>
        <v>271</v>
      </c>
      <c r="AI159" s="5">
        <f>+AH159/E159</f>
        <v>90.333333333333329</v>
      </c>
      <c r="AJ159" s="6">
        <f>IF(F159="",0,$G$97)+IF(H159="",0,$G$97)+IF(J159="",0,$G$97)+IF(L159="",0,$G$97)+IF(N159="",0,$G$97)+IF(P159="",0,$G$97)+IF(R159="",0,$G$97)+IF(T159="",0,$G$97)+IF(V159="",0,$G$97)+IF(X159="",0,$G$97)+IF(Z159="",0,$G$97)+IF(AB159="",0,$G$97)+IF(AD159="",0,$G$97)+IF(AF159="",0,$G$97)</f>
        <v>54</v>
      </c>
      <c r="AK159" s="5">
        <f>AH159/AJ159</f>
        <v>5.0185185185185182</v>
      </c>
      <c r="AL159" s="7">
        <v>14</v>
      </c>
    </row>
    <row r="160" spans="1:38" x14ac:dyDescent="0.15">
      <c r="A160" s="78" t="s">
        <v>106</v>
      </c>
      <c r="B160" s="104" t="s">
        <v>107</v>
      </c>
      <c r="C160" s="68">
        <f>+G160+I160+K160+M160+O160+Q160+S160+U160+W160+Y160+AA160+AC160+AE160+AG160</f>
        <v>1715</v>
      </c>
      <c r="D160" s="69">
        <f>+C160/E160</f>
        <v>171.5</v>
      </c>
      <c r="E160" s="91">
        <f>COUNTA(F160,H160,J160,L160,N160,P160,R160,T160,V160,X160,Z160,AB160,AD160,AF160)</f>
        <v>10</v>
      </c>
      <c r="F160" s="41"/>
      <c r="G160" s="37"/>
      <c r="H160" s="41">
        <v>96</v>
      </c>
      <c r="I160" s="42">
        <v>155</v>
      </c>
      <c r="J160" s="41">
        <v>98</v>
      </c>
      <c r="K160" s="42">
        <v>135</v>
      </c>
      <c r="L160" s="41"/>
      <c r="M160" s="42"/>
      <c r="N160" s="118">
        <v>93</v>
      </c>
      <c r="O160" s="44">
        <v>130</v>
      </c>
      <c r="P160" s="41"/>
      <c r="Q160" s="42"/>
      <c r="R160" s="98"/>
      <c r="S160" s="42"/>
      <c r="T160" s="98">
        <v>90</v>
      </c>
      <c r="U160" s="42">
        <v>200</v>
      </c>
      <c r="V160" s="71">
        <v>87</v>
      </c>
      <c r="W160" s="44">
        <v>200</v>
      </c>
      <c r="X160" s="71">
        <v>76</v>
      </c>
      <c r="Y160" s="44">
        <v>165</v>
      </c>
      <c r="Z160" s="14">
        <v>97</v>
      </c>
      <c r="AA160" s="22">
        <v>170</v>
      </c>
      <c r="AB160" s="25">
        <v>90</v>
      </c>
      <c r="AC160" s="22">
        <v>200</v>
      </c>
      <c r="AD160" s="25">
        <v>96</v>
      </c>
      <c r="AE160" s="22">
        <v>160</v>
      </c>
      <c r="AF160" s="25">
        <v>91</v>
      </c>
      <c r="AG160" s="22">
        <v>200</v>
      </c>
      <c r="AH160" s="4">
        <f>F160+H160+J160+L160+N160+P160+R160+T160+V160+X160+Z160+AB160+AD160+AF160</f>
        <v>914</v>
      </c>
      <c r="AI160" s="5">
        <f>+AH160/E160</f>
        <v>91.4</v>
      </c>
      <c r="AJ160" s="6">
        <f>IF(F160="",0,$G$97)+IF(H160="",0,$G$97)+IF(J160="",0,$G$97)+IF(L160="",0,$G$97)+IF(N160="",0,$G$97)+IF(P160="",0,$G$97)+IF(R160="",0,$G$97)+IF(T160="",0,$G$97)+IF(V160="",0,$G$97)+IF(X160="",0,$G$97)+IF(Z160="",0,$G$97)+IF(AB160="",0,$G$97)+IF(AD160="",0,$G$97)+IF(AF160="",0,$G$97)</f>
        <v>180</v>
      </c>
      <c r="AK160" s="5">
        <f>AH160/AJ160</f>
        <v>5.0777777777777775</v>
      </c>
      <c r="AL160" s="7">
        <v>15</v>
      </c>
    </row>
    <row r="161" spans="1:38" x14ac:dyDescent="0.15">
      <c r="A161" s="138" t="s">
        <v>158</v>
      </c>
      <c r="B161" s="137" t="s">
        <v>159</v>
      </c>
      <c r="C161" s="68">
        <f>+G161+I161+K161+M161+O161+Q161+S161+U161+W161+Y161+AA161+AC161+AE161+AG161</f>
        <v>150</v>
      </c>
      <c r="D161" s="72">
        <f>+C161/E161</f>
        <v>150</v>
      </c>
      <c r="E161" s="91">
        <f>COUNTA(F161,H161,J161,L161,N161,P161,R161,T161,V161,X161,Z161,AB161,AD161,AF161)</f>
        <v>1</v>
      </c>
      <c r="F161" s="41"/>
      <c r="G161" s="37"/>
      <c r="H161" s="41"/>
      <c r="I161" s="42"/>
      <c r="J161" s="41">
        <v>92</v>
      </c>
      <c r="K161" s="42">
        <v>150</v>
      </c>
      <c r="L161" s="41"/>
      <c r="M161" s="42"/>
      <c r="N161" s="41"/>
      <c r="O161" s="42"/>
      <c r="P161" s="41"/>
      <c r="Q161" s="42"/>
      <c r="R161" s="98"/>
      <c r="S161" s="42"/>
      <c r="T161" s="98"/>
      <c r="U161" s="42"/>
      <c r="V161" s="98"/>
      <c r="W161" s="42"/>
      <c r="X161" s="41"/>
      <c r="Y161" s="42"/>
      <c r="Z161" s="14"/>
      <c r="AA161" s="22"/>
      <c r="AB161" s="25"/>
      <c r="AC161" s="22"/>
      <c r="AD161" s="25"/>
      <c r="AE161" s="22"/>
      <c r="AF161" s="25"/>
      <c r="AG161" s="22"/>
      <c r="AH161" s="4">
        <f>F161+H161+J161+L161+N161+P161+R161+T161+V161+X161+Z161+AB161+AD161+AF161</f>
        <v>92</v>
      </c>
      <c r="AI161" s="5">
        <f>+AH161/E161</f>
        <v>92</v>
      </c>
      <c r="AJ161" s="6">
        <f>IF(F161="",0,$G$97)+IF(H161="",0,$G$97)+IF(J161="",0,$G$97)+IF(L161="",0,$G$97)+IF(N161="",0,$G$97)+IF(P161="",0,$G$97)+IF(R161="",0,$G$97)+IF(T161="",0,$G$97)+IF(V161="",0,$G$97)+IF(X161="",0,$G$97)+IF(Z161="",0,$G$97)+IF(AB161="",0,$G$97)+IF(AD161="",0,$G$97)+IF(AF161="",0,$G$97)</f>
        <v>18</v>
      </c>
      <c r="AK161" s="5">
        <f>AH161/AJ161</f>
        <v>5.1111111111111107</v>
      </c>
      <c r="AL161" s="7">
        <v>16</v>
      </c>
    </row>
    <row r="162" spans="1:38" x14ac:dyDescent="0.15">
      <c r="A162" s="78" t="s">
        <v>104</v>
      </c>
      <c r="B162" s="104" t="s">
        <v>105</v>
      </c>
      <c r="C162" s="68">
        <f>+G162+I162+K162+M162+O162+Q162+S162+U162+W162+Y162+AA162+AC162+AE162+AG162</f>
        <v>1607.5</v>
      </c>
      <c r="D162" s="72">
        <f>+C162/E162</f>
        <v>160.75</v>
      </c>
      <c r="E162" s="91">
        <f>COUNTA(F162,H162,J162,L162,N162,P162,R162,T162,V162,X162,Z162,AB162,AD162,AF162)</f>
        <v>10</v>
      </c>
      <c r="F162" s="41"/>
      <c r="G162" s="37"/>
      <c r="H162" s="41">
        <v>103</v>
      </c>
      <c r="I162" s="42">
        <v>140</v>
      </c>
      <c r="J162" s="41">
        <v>99</v>
      </c>
      <c r="K162" s="42">
        <v>130</v>
      </c>
      <c r="L162" s="41">
        <v>98</v>
      </c>
      <c r="M162" s="42">
        <v>162.5</v>
      </c>
      <c r="N162" s="118">
        <v>82</v>
      </c>
      <c r="O162" s="44">
        <v>150</v>
      </c>
      <c r="P162" s="71">
        <v>92</v>
      </c>
      <c r="Q162" s="44">
        <v>165</v>
      </c>
      <c r="R162" s="71">
        <v>93</v>
      </c>
      <c r="S162" s="44">
        <v>190</v>
      </c>
      <c r="T162" s="98">
        <v>97</v>
      </c>
      <c r="U162" s="42">
        <v>160</v>
      </c>
      <c r="V162" s="98"/>
      <c r="W162" s="42"/>
      <c r="X162" s="71">
        <v>75</v>
      </c>
      <c r="Y162" s="44">
        <v>170</v>
      </c>
      <c r="Z162" s="14"/>
      <c r="AA162" s="22"/>
      <c r="AB162" s="25">
        <v>95</v>
      </c>
      <c r="AC162" s="22">
        <v>165</v>
      </c>
      <c r="AD162" s="25">
        <v>90</v>
      </c>
      <c r="AE162" s="22">
        <v>175</v>
      </c>
      <c r="AF162" s="25"/>
      <c r="AG162" s="22"/>
      <c r="AH162" s="4">
        <f>F162+H162+J162+L162+N162+P162+R162+T162+V162+X162+Z162+AB162+AD162+AF162</f>
        <v>924</v>
      </c>
      <c r="AI162" s="5">
        <f>+AH162/E162</f>
        <v>92.4</v>
      </c>
      <c r="AJ162" s="6">
        <f>IF(F162="",0,$G$97)+IF(H162="",0,$G$97)+IF(J162="",0,$G$97)+IF(L162="",0,$G$97)+IF(N162="",0,$G$97)+IF(P162="",0,$G$97)+IF(R162="",0,$G$97)+IF(T162="",0,$G$97)+IF(V162="",0,$G$97)+IF(X162="",0,$G$97)+IF(Z162="",0,$G$97)+IF(AB162="",0,$G$97)+IF(AD162="",0,$G$97)+IF(AF162="",0,$G$97)</f>
        <v>180</v>
      </c>
      <c r="AK162" s="5">
        <f>AH162/AJ162</f>
        <v>5.1333333333333337</v>
      </c>
      <c r="AL162" s="7">
        <v>17</v>
      </c>
    </row>
    <row r="163" spans="1:38" x14ac:dyDescent="0.15">
      <c r="A163" s="78" t="s">
        <v>91</v>
      </c>
      <c r="B163" s="104" t="s">
        <v>309</v>
      </c>
      <c r="C163" s="68">
        <f>+G163+I163+K163+M163+O163+Q163+S163+U163+W163+Y163+AA163+AC163+AE163+AG163</f>
        <v>355</v>
      </c>
      <c r="D163" s="72">
        <f>+C163/E163</f>
        <v>177.5</v>
      </c>
      <c r="E163" s="91">
        <f>COUNTA(F163,H163,J163,L163,N163,P163,R163,T163,V163,X163,Z163,AB163,AD163,AF163)</f>
        <v>2</v>
      </c>
      <c r="F163" s="41"/>
      <c r="G163" s="37"/>
      <c r="H163" s="41"/>
      <c r="I163" s="42"/>
      <c r="J163" s="41"/>
      <c r="K163" s="42"/>
      <c r="L163" s="41"/>
      <c r="M163" s="42"/>
      <c r="N163" s="41"/>
      <c r="O163" s="42"/>
      <c r="P163" s="41"/>
      <c r="Q163" s="42"/>
      <c r="R163" s="98"/>
      <c r="S163" s="42"/>
      <c r="T163" s="98"/>
      <c r="U163" s="42"/>
      <c r="V163" s="98"/>
      <c r="W163" s="42"/>
      <c r="X163" s="41"/>
      <c r="Y163" s="42"/>
      <c r="Z163" s="14">
        <v>92</v>
      </c>
      <c r="AA163" s="22">
        <v>180</v>
      </c>
      <c r="AB163" s="25">
        <v>94</v>
      </c>
      <c r="AC163" s="22">
        <v>175</v>
      </c>
      <c r="AD163" s="25"/>
      <c r="AE163" s="22"/>
      <c r="AF163" s="25"/>
      <c r="AG163" s="22"/>
      <c r="AH163" s="4">
        <f>F163+H163+J163+L163+N163+P163+R163+T163+V163+X163+Z163+AB163+AD163+AF163</f>
        <v>186</v>
      </c>
      <c r="AI163" s="5">
        <f>+AH163/E163</f>
        <v>93</v>
      </c>
      <c r="AJ163" s="6">
        <f>IF(F163="",0,$G$97)+IF(H163="",0,$G$97)+IF(J163="",0,$G$97)+IF(L163="",0,$G$97)+IF(N163="",0,$G$97)+IF(P163="",0,$G$97)+IF(R163="",0,$G$97)+IF(T163="",0,$G$97)+IF(V163="",0,$G$97)+IF(X163="",0,$G$97)+IF(Z163="",0,$G$97)+IF(AB163="",0,$G$97)+IF(AD163="",0,$G$97)+IF(AF163="",0,$G$97)</f>
        <v>36</v>
      </c>
      <c r="AK163" s="5">
        <f>AH163/AJ163</f>
        <v>5.166666666666667</v>
      </c>
      <c r="AL163" s="7">
        <v>18</v>
      </c>
    </row>
    <row r="164" spans="1:38" x14ac:dyDescent="0.15">
      <c r="A164" s="78" t="s">
        <v>52</v>
      </c>
      <c r="B164" s="104" t="s">
        <v>108</v>
      </c>
      <c r="C164" s="68">
        <f>+G164+I164+K164+M164+O164+Q164+S164+U164+W164+Y164+AA164+AC164+AE164+AG164</f>
        <v>1112.5</v>
      </c>
      <c r="D164" s="72">
        <f>+C164/E164</f>
        <v>158.92857142857142</v>
      </c>
      <c r="E164" s="91">
        <f>COUNTA(F164,H164,J164,L164,N164,P164,R164,T164,V164,X164,Z164,AB164,AD164,AF164)</f>
        <v>7</v>
      </c>
      <c r="F164" s="41"/>
      <c r="G164" s="37"/>
      <c r="H164" s="41">
        <v>97</v>
      </c>
      <c r="I164" s="42">
        <v>145</v>
      </c>
      <c r="J164" s="41"/>
      <c r="K164" s="42"/>
      <c r="L164" s="41">
        <v>98</v>
      </c>
      <c r="M164" s="42">
        <v>162.5</v>
      </c>
      <c r="N164" s="118">
        <v>90</v>
      </c>
      <c r="O164" s="44">
        <v>135</v>
      </c>
      <c r="P164" s="41"/>
      <c r="Q164" s="42"/>
      <c r="R164" s="71">
        <v>110</v>
      </c>
      <c r="S164" s="44">
        <v>170</v>
      </c>
      <c r="T164" s="98">
        <v>94</v>
      </c>
      <c r="U164" s="42">
        <v>165</v>
      </c>
      <c r="V164" s="98"/>
      <c r="W164" s="42"/>
      <c r="X164" s="71">
        <v>80</v>
      </c>
      <c r="Y164" s="44">
        <v>160</v>
      </c>
      <c r="Z164" s="14"/>
      <c r="AA164" s="22"/>
      <c r="AB164" s="25">
        <v>94</v>
      </c>
      <c r="AC164" s="22">
        <v>175</v>
      </c>
      <c r="AD164" s="25"/>
      <c r="AE164" s="22"/>
      <c r="AF164" s="25"/>
      <c r="AG164" s="22"/>
      <c r="AH164" s="4">
        <f>F164+H164+J164+L164+N164+P164+R164+T164+V164+X164+Z164+AB164+AD164+AF164</f>
        <v>663</v>
      </c>
      <c r="AI164" s="5">
        <f>+AH164/E164</f>
        <v>94.714285714285708</v>
      </c>
      <c r="AJ164" s="6">
        <f>IF(F164="",0,$G$97)+IF(H164="",0,$G$97)+IF(J164="",0,$G$97)+IF(L164="",0,$G$97)+IF(N164="",0,$G$97)+IF(P164="",0,$G$97)+IF(R164="",0,$G$97)+IF(T164="",0,$G$97)+IF(V164="",0,$G$97)+IF(X164="",0,$G$97)+IF(Z164="",0,$G$97)+IF(AB164="",0,$G$97)+IF(AD164="",0,$G$97)+IF(AF164="",0,$G$97)</f>
        <v>126</v>
      </c>
      <c r="AK164" s="5">
        <f>AH164/AJ164</f>
        <v>5.2619047619047619</v>
      </c>
      <c r="AL164" s="7">
        <v>19</v>
      </c>
    </row>
    <row r="165" spans="1:38" x14ac:dyDescent="0.15">
      <c r="A165" s="78" t="s">
        <v>171</v>
      </c>
      <c r="B165" s="104" t="s">
        <v>200</v>
      </c>
      <c r="C165" s="68">
        <f>+G165+I165+K165+M165+O165+Q165+S165+U165+W165+Y165+AA165+AC165+AE165+AG165</f>
        <v>142.5</v>
      </c>
      <c r="D165" s="72">
        <f>+C165/E165</f>
        <v>142.5</v>
      </c>
      <c r="E165" s="91">
        <f>COUNTA(F165,H165,J165,L165,N165,P165,R165,T165,V165,X165,Z165,AB165,AD165,AF165)</f>
        <v>1</v>
      </c>
      <c r="F165" s="41"/>
      <c r="G165" s="37"/>
      <c r="H165" s="41"/>
      <c r="I165" s="42"/>
      <c r="J165" s="41">
        <v>96</v>
      </c>
      <c r="K165" s="42">
        <v>142.5</v>
      </c>
      <c r="L165" s="41"/>
      <c r="M165" s="42"/>
      <c r="N165" s="41"/>
      <c r="O165" s="42"/>
      <c r="P165" s="41"/>
      <c r="Q165" s="42"/>
      <c r="R165" s="107"/>
      <c r="S165" s="106"/>
      <c r="T165" s="107"/>
      <c r="U165" s="106"/>
      <c r="V165" s="107"/>
      <c r="W165" s="106"/>
      <c r="X165" s="105"/>
      <c r="Y165" s="106"/>
      <c r="Z165" s="20"/>
      <c r="AA165" s="22"/>
      <c r="AB165" s="25"/>
      <c r="AC165" s="22"/>
      <c r="AD165" s="25"/>
      <c r="AE165" s="22"/>
      <c r="AF165" s="25"/>
      <c r="AG165" s="22"/>
      <c r="AH165" s="4">
        <f>F165+H165+J165+L165+N165+P165+R165+T165+V165+X165+Z165+AB165+AD165+AF165</f>
        <v>96</v>
      </c>
      <c r="AI165" s="5">
        <f>+AH165/E165</f>
        <v>96</v>
      </c>
      <c r="AJ165" s="6">
        <f>IF(F165="",0,$G$97)+IF(H165="",0,$G$97)+IF(J165="",0,$G$97)+IF(L165="",0,$G$97)+IF(N165="",0,$G$97)+IF(P165="",0,$G$97)+IF(R165="",0,$G$97)+IF(T165="",0,$G$97)+IF(V165="",0,$G$97)+IF(X165="",0,$G$97)+IF(Z165="",0,$G$97)+IF(AB165="",0,$G$97)+IF(AD165="",0,$G$97)+IF(AF165="",0,$G$97)</f>
        <v>18</v>
      </c>
      <c r="AK165" s="5">
        <f>AH165/AJ165</f>
        <v>5.333333333333333</v>
      </c>
      <c r="AL165" s="7">
        <v>20</v>
      </c>
    </row>
    <row r="166" spans="1:38" x14ac:dyDescent="0.15">
      <c r="A166" s="78" t="s">
        <v>18</v>
      </c>
      <c r="B166" s="104" t="s">
        <v>100</v>
      </c>
      <c r="C166" s="68">
        <f>+G166+I166+K166+M166+O166+Q166+S166+U166+W166+Y166+AA166+AC166+AE166+AG166</f>
        <v>325</v>
      </c>
      <c r="D166" s="72">
        <f>+C166/E166</f>
        <v>162.5</v>
      </c>
      <c r="E166" s="91">
        <f>COUNTA(F166,H166,J166,L166,N166,P166,R166,T166,V166,X166,Z166,AB166,AD166,AF166)</f>
        <v>2</v>
      </c>
      <c r="F166" s="41"/>
      <c r="G166" s="37"/>
      <c r="H166" s="41"/>
      <c r="I166" s="42"/>
      <c r="J166" s="41"/>
      <c r="K166" s="42"/>
      <c r="L166" s="41">
        <v>100</v>
      </c>
      <c r="M166" s="42">
        <v>155</v>
      </c>
      <c r="N166" s="105"/>
      <c r="O166" s="106"/>
      <c r="P166" s="41"/>
      <c r="Q166" s="42"/>
      <c r="R166" s="107"/>
      <c r="S166" s="106"/>
      <c r="T166" s="107">
        <v>92</v>
      </c>
      <c r="U166" s="106">
        <v>170</v>
      </c>
      <c r="V166" s="107"/>
      <c r="W166" s="106"/>
      <c r="X166" s="105"/>
      <c r="Y166" s="106"/>
      <c r="Z166" s="20"/>
      <c r="AA166" s="22"/>
      <c r="AB166" s="25"/>
      <c r="AC166" s="22"/>
      <c r="AD166" s="25"/>
      <c r="AE166" s="22"/>
      <c r="AF166" s="25"/>
      <c r="AG166" s="22"/>
      <c r="AH166" s="4">
        <f>F166+H166+J166+L166+N166+P166+R166+T166+V166+X166+Z166+AB166+AD166+AF166</f>
        <v>192</v>
      </c>
      <c r="AI166" s="5">
        <f>+AH166/E166</f>
        <v>96</v>
      </c>
      <c r="AJ166" s="6">
        <f>IF(F166="",0,$G$97)+IF(H166="",0,$G$97)+IF(J166="",0,$G$97)+IF(L166="",0,$G$97)+IF(N166="",0,$G$97)+IF(P166="",0,$G$97)+IF(R166="",0,$G$97)+IF(T166="",0,$G$97)+IF(V166="",0,$G$97)+IF(X166="",0,$G$97)+IF(Z166="",0,$G$97)+IF(AB166="",0,$G$97)+IF(AD166="",0,$G$97)+IF(AF166="",0,$G$97)</f>
        <v>36</v>
      </c>
      <c r="AK166" s="5">
        <f>AH166/AJ166</f>
        <v>5.333333333333333</v>
      </c>
      <c r="AL166" s="7">
        <v>21</v>
      </c>
    </row>
    <row r="167" spans="1:38" x14ac:dyDescent="0.15">
      <c r="A167" s="138" t="s">
        <v>35</v>
      </c>
      <c r="B167" s="137" t="s">
        <v>16</v>
      </c>
      <c r="C167" s="68">
        <f>+G167+I167+K167+M167+O167+Q167+S167+U167+W167+Y167+AA167+AC167+AE167+AG167</f>
        <v>427.5</v>
      </c>
      <c r="D167" s="72">
        <f>+C167/E167</f>
        <v>142.5</v>
      </c>
      <c r="E167" s="91">
        <f>COUNTA(F167,H167,J167,L167,N167,P167,R167,T167,V167,X167,Z167,AB167,AD167,AF167)</f>
        <v>3</v>
      </c>
      <c r="F167" s="41"/>
      <c r="G167" s="37"/>
      <c r="H167" s="41">
        <v>94</v>
      </c>
      <c r="I167" s="42">
        <v>160</v>
      </c>
      <c r="J167" s="41">
        <v>96</v>
      </c>
      <c r="K167" s="42">
        <v>142.5</v>
      </c>
      <c r="L167" s="41"/>
      <c r="M167" s="42"/>
      <c r="N167" s="82">
        <v>101</v>
      </c>
      <c r="O167" s="45">
        <v>125</v>
      </c>
      <c r="P167" s="41"/>
      <c r="Q167" s="42"/>
      <c r="R167" s="107"/>
      <c r="S167" s="106"/>
      <c r="T167" s="107"/>
      <c r="U167" s="106"/>
      <c r="V167" s="107"/>
      <c r="W167" s="106"/>
      <c r="X167" s="105"/>
      <c r="Y167" s="106"/>
      <c r="Z167" s="121"/>
      <c r="AA167" s="22"/>
      <c r="AB167" s="25"/>
      <c r="AC167" s="22"/>
      <c r="AD167" s="25"/>
      <c r="AE167" s="22"/>
      <c r="AF167" s="25"/>
      <c r="AG167" s="22"/>
      <c r="AH167" s="4">
        <f>F167+H167+J167+L167+N167+P167+R167+T167+V167+X167+Z167+AB167+AD167+AF167</f>
        <v>291</v>
      </c>
      <c r="AI167" s="5">
        <f>+AH167/E167</f>
        <v>97</v>
      </c>
      <c r="AJ167" s="6">
        <f>IF(F167="",0,$G$97)+IF(H167="",0,$G$97)+IF(J167="",0,$G$97)+IF(L167="",0,$G$97)+IF(N167="",0,$G$97)+IF(P167="",0,$G$97)+IF(R167="",0,$G$97)+IF(T167="",0,$G$97)+IF(V167="",0,$G$97)+IF(X167="",0,$G$97)+IF(Z167="",0,$G$97)+IF(AB167="",0,$G$97)+IF(AD167="",0,$G$97)+IF(AF167="",0,$G$97)</f>
        <v>54</v>
      </c>
      <c r="AK167" s="5">
        <f>AH167/AJ167</f>
        <v>5.3888888888888893</v>
      </c>
      <c r="AL167" s="7">
        <v>22</v>
      </c>
    </row>
    <row r="168" spans="1:38" x14ac:dyDescent="0.15">
      <c r="A168" s="78" t="s">
        <v>201</v>
      </c>
      <c r="B168" s="104" t="s">
        <v>121</v>
      </c>
      <c r="C168" s="68">
        <f>+G168+I168+K168+M168+O168+Q168+S168+U168+W168+Y168+AA168+AC168+AE168+AG168</f>
        <v>170</v>
      </c>
      <c r="D168" s="72">
        <f>+C168/E168</f>
        <v>170</v>
      </c>
      <c r="E168" s="91">
        <f>COUNTA(F168,H168,J168,L168,N168,P168,R168,T168,V168,X168,Z168,AB168,AD168,AF168)</f>
        <v>1</v>
      </c>
      <c r="F168" s="41"/>
      <c r="G168" s="37"/>
      <c r="H168" s="41"/>
      <c r="I168" s="42"/>
      <c r="J168" s="41"/>
      <c r="K168" s="42"/>
      <c r="L168" s="41">
        <v>97</v>
      </c>
      <c r="M168" s="42">
        <v>170</v>
      </c>
      <c r="N168" s="105"/>
      <c r="O168" s="106"/>
      <c r="P168" s="41"/>
      <c r="Q168" s="42"/>
      <c r="R168" s="107"/>
      <c r="S168" s="106"/>
      <c r="T168" s="107"/>
      <c r="U168" s="106"/>
      <c r="V168" s="107"/>
      <c r="W168" s="106"/>
      <c r="X168" s="105"/>
      <c r="Y168" s="106"/>
      <c r="Z168" s="121"/>
      <c r="AA168" s="22"/>
      <c r="AB168" s="25"/>
      <c r="AC168" s="22"/>
      <c r="AD168" s="25"/>
      <c r="AE168" s="22"/>
      <c r="AF168" s="25"/>
      <c r="AG168" s="22"/>
      <c r="AH168" s="4">
        <f>F168+H168+J168+L168+N168+P168+R168+T168+V168+X168+Z168+AB168+AD168+AF168</f>
        <v>97</v>
      </c>
      <c r="AI168" s="5">
        <f>+AH168/E168</f>
        <v>97</v>
      </c>
      <c r="AJ168" s="6">
        <f>IF(F168="",0,$G$97)+IF(H168="",0,$G$97)+IF(J168="",0,$G$97)+IF(L168="",0,$G$97)+IF(N168="",0,$G$97)+IF(P168="",0,$G$97)+IF(R168="",0,$G$97)+IF(T168="",0,$G$97)+IF(V168="",0,$G$97)+IF(X168="",0,$G$97)+IF(Z168="",0,$G$97)+IF(AB168="",0,$G$97)+IF(AD168="",0,$G$97)+IF(AF168="",0,$G$97)</f>
        <v>18</v>
      </c>
      <c r="AK168" s="5">
        <f>AH168/AJ168</f>
        <v>5.3888888888888893</v>
      </c>
      <c r="AL168" s="7">
        <v>23</v>
      </c>
    </row>
    <row r="169" spans="1:38" x14ac:dyDescent="0.15">
      <c r="A169" s="138" t="s">
        <v>116</v>
      </c>
      <c r="B169" s="137" t="s">
        <v>117</v>
      </c>
      <c r="C169" s="68">
        <f>+G169+I169+K169+M169+O169+Q169+S169+U169+W169+Y169+AA169+AC169+AE169+AG169</f>
        <v>450</v>
      </c>
      <c r="D169" s="72">
        <f>+C169/E169</f>
        <v>150</v>
      </c>
      <c r="E169" s="91">
        <f>COUNTA(F169,H169,J169,L169,N169,P169,R169,T169,V169,X169,Z169,AB169,AD169,AF169)</f>
        <v>3</v>
      </c>
      <c r="F169" s="41"/>
      <c r="G169" s="42"/>
      <c r="H169" s="41">
        <v>81</v>
      </c>
      <c r="I169" s="42">
        <v>180</v>
      </c>
      <c r="J169" s="41">
        <v>130</v>
      </c>
      <c r="K169" s="42">
        <v>115</v>
      </c>
      <c r="L169" s="105"/>
      <c r="M169" s="106"/>
      <c r="N169" s="71">
        <v>80</v>
      </c>
      <c r="O169" s="44">
        <v>155</v>
      </c>
      <c r="P169" s="41"/>
      <c r="Q169" s="42"/>
      <c r="R169" s="107"/>
      <c r="S169" s="106"/>
      <c r="T169" s="107"/>
      <c r="U169" s="106"/>
      <c r="V169" s="107"/>
      <c r="W169" s="106"/>
      <c r="X169" s="105"/>
      <c r="Y169" s="106"/>
      <c r="Z169" s="20"/>
      <c r="AA169" s="22"/>
      <c r="AB169" s="25"/>
      <c r="AC169" s="22"/>
      <c r="AD169" s="25"/>
      <c r="AE169" s="22"/>
      <c r="AF169" s="25"/>
      <c r="AG169" s="22"/>
      <c r="AH169" s="4">
        <f>F169+H169+J169+L169+N169+P169+R169+T169+V169+X169+Z169+AB169+AD169+AF169</f>
        <v>291</v>
      </c>
      <c r="AI169" s="5">
        <f>+AH169/E169</f>
        <v>97</v>
      </c>
      <c r="AJ169" s="6">
        <f>IF(F169="",0,$G$97)+IF(H169="",0,$G$97)+IF(J169="",0,$G$97)+IF(L169="",0,$G$97)+IF(N169="",0,$G$97)+IF(P169="",0,$G$97)+IF(R169="",0,$G$97)+IF(T169="",0,$G$97)+IF(V169="",0,$G$97)+IF(X169="",0,$G$97)+IF(Z169="",0,$G$97)+IF(AB169="",0,$G$97)+IF(AD169="",0,$G$97)+IF(AF169="",0,$G$97)</f>
        <v>54</v>
      </c>
      <c r="AK169" s="5">
        <f>AH169/AJ169</f>
        <v>5.3888888888888893</v>
      </c>
      <c r="AL169" s="7">
        <v>24</v>
      </c>
    </row>
    <row r="170" spans="1:38" x14ac:dyDescent="0.15">
      <c r="A170" s="138" t="s">
        <v>157</v>
      </c>
      <c r="B170" s="137" t="s">
        <v>67</v>
      </c>
      <c r="C170" s="68">
        <f>+G170+I170+K170+M170+O170+Q170+S170+U170+W170+Y170+AA170+AC170+AE170+AG170</f>
        <v>125</v>
      </c>
      <c r="D170" s="72">
        <f>+C170/E170</f>
        <v>125</v>
      </c>
      <c r="E170" s="91">
        <f>COUNTA(F170,H170,J170,L170,N170,P170,R170,T170,V170,X170,Z170,AB170,AD170,AF170)</f>
        <v>1</v>
      </c>
      <c r="F170" s="41"/>
      <c r="G170" s="42"/>
      <c r="H170" s="41"/>
      <c r="I170" s="42"/>
      <c r="J170" s="41">
        <v>100</v>
      </c>
      <c r="K170" s="42">
        <v>125</v>
      </c>
      <c r="L170" s="105"/>
      <c r="M170" s="106"/>
      <c r="N170" s="73"/>
      <c r="O170" s="74"/>
      <c r="P170" s="73"/>
      <c r="Q170" s="74"/>
      <c r="R170" s="84"/>
      <c r="S170" s="85"/>
      <c r="T170" s="84"/>
      <c r="U170" s="85"/>
      <c r="V170" s="84"/>
      <c r="W170" s="85"/>
      <c r="X170" s="84"/>
      <c r="Y170" s="85"/>
      <c r="Z170" s="21"/>
      <c r="AA170" s="22"/>
      <c r="AB170" s="25"/>
      <c r="AC170" s="22"/>
      <c r="AD170" s="25"/>
      <c r="AE170" s="22"/>
      <c r="AF170" s="25"/>
      <c r="AG170" s="22"/>
      <c r="AH170" s="4">
        <f>F170+H170+J170+L170+N170+P170+R170+T170+V170+X170+Z170+AB170+AD170+AF170</f>
        <v>100</v>
      </c>
      <c r="AI170" s="5">
        <f>+AH170/E170</f>
        <v>100</v>
      </c>
      <c r="AJ170" s="6">
        <f>IF(F170="",0,$G$97)+IF(H170="",0,$G$97)+IF(J170="",0,$G$97)+IF(L170="",0,$G$97)+IF(N170="",0,$G$97)+IF(P170="",0,$G$97)+IF(R170="",0,$G$97)+IF(T170="",0,$G$97)+IF(V170="",0,$G$97)+IF(X170="",0,$G$97)+IF(Z170="",0,$G$97)+IF(AB170="",0,$G$97)+IF(AD170="",0,$G$97)+IF(AF170="",0,$G$97)</f>
        <v>18</v>
      </c>
      <c r="AK170" s="5">
        <f>AH170/AJ170</f>
        <v>5.5555555555555554</v>
      </c>
      <c r="AL170" s="7">
        <v>25</v>
      </c>
    </row>
    <row r="171" spans="1:38" x14ac:dyDescent="0.15">
      <c r="A171" s="80" t="s">
        <v>246</v>
      </c>
      <c r="B171" s="123" t="s">
        <v>247</v>
      </c>
      <c r="C171" s="68">
        <f>+G171+I171+K171+M171+O171+Q171+S171+U171+W171+Y171+AA171+AC171+AE171+AG171</f>
        <v>160</v>
      </c>
      <c r="D171" s="72">
        <f>+C171/E171</f>
        <v>160</v>
      </c>
      <c r="E171" s="91">
        <f>COUNTA(F171,H171,J171,L171,N171,P171,R171,T171,V171,X171,Z171,AB171,AD171,AF171)</f>
        <v>1</v>
      </c>
      <c r="F171" s="41"/>
      <c r="G171" s="42"/>
      <c r="H171" s="41"/>
      <c r="I171" s="42"/>
      <c r="J171" s="41"/>
      <c r="K171" s="42"/>
      <c r="L171" s="105"/>
      <c r="M171" s="106"/>
      <c r="N171" s="71"/>
      <c r="O171" s="44"/>
      <c r="P171" s="71">
        <v>105</v>
      </c>
      <c r="Q171" s="44">
        <v>160</v>
      </c>
      <c r="R171" s="107"/>
      <c r="S171" s="106"/>
      <c r="T171" s="107"/>
      <c r="U171" s="106"/>
      <c r="V171" s="107"/>
      <c r="W171" s="106"/>
      <c r="X171" s="105"/>
      <c r="Y171" s="106"/>
      <c r="Z171" s="20"/>
      <c r="AA171" s="22"/>
      <c r="AB171" s="25"/>
      <c r="AC171" s="22"/>
      <c r="AD171" s="25"/>
      <c r="AE171" s="22"/>
      <c r="AF171" s="25"/>
      <c r="AG171" s="22"/>
      <c r="AH171" s="4">
        <f>F171+H171+J171+L171+N171+P171+R171+T171+V171+X171+Z171+AB171+AD171+AF171</f>
        <v>105</v>
      </c>
      <c r="AI171" s="5">
        <f>+AH171/E171</f>
        <v>105</v>
      </c>
      <c r="AJ171" s="6">
        <f>IF(F171="",0,$G$97)+IF(H171="",0,$G$97)+IF(J171="",0,$G$97)+IF(L171="",0,$G$97)+IF(N171="",0,$G$97)+IF(P171="",0,$G$97)+IF(R171="",0,$G$97)+IF(T171="",0,$G$97)+IF(V171="",0,$G$97)+IF(X171="",0,$G$97)+IF(Z171="",0,$G$97)+IF(AB171="",0,$G$97)+IF(AD171="",0,$G$97)+IF(AF171="",0,$G$97)</f>
        <v>18</v>
      </c>
      <c r="AK171" s="5">
        <f>AH171/AJ171</f>
        <v>5.833333333333333</v>
      </c>
      <c r="AL171" s="7">
        <v>26</v>
      </c>
    </row>
    <row r="172" spans="1:38" x14ac:dyDescent="0.15">
      <c r="A172" s="80" t="s">
        <v>124</v>
      </c>
      <c r="B172" s="80" t="s">
        <v>125</v>
      </c>
      <c r="C172" s="68">
        <f>+G172+I172+K172+M172+O172+Q172+S172+U172+W172+Y172+AA172+AC172+AE172+AG172</f>
        <v>180</v>
      </c>
      <c r="D172" s="72">
        <f>+C172/E172</f>
        <v>180</v>
      </c>
      <c r="E172" s="91">
        <f>COUNTA(F172,H172,J172,L172,N172,P172,R172,T172,V172,X172,Z172,AB172,AD172,AF172)</f>
        <v>1</v>
      </c>
      <c r="F172" s="41"/>
      <c r="G172" s="42"/>
      <c r="H172" s="41"/>
      <c r="I172" s="42"/>
      <c r="J172" s="41"/>
      <c r="K172" s="42"/>
      <c r="L172" s="105"/>
      <c r="M172" s="106"/>
      <c r="N172" s="105"/>
      <c r="O172" s="106"/>
      <c r="P172" s="41"/>
      <c r="Q172" s="42"/>
      <c r="R172" s="107"/>
      <c r="S172" s="106"/>
      <c r="T172" s="107"/>
      <c r="U172" s="106"/>
      <c r="V172" s="82">
        <v>109</v>
      </c>
      <c r="W172" s="45">
        <v>180</v>
      </c>
      <c r="X172" s="105"/>
      <c r="Y172" s="106"/>
      <c r="Z172" s="20"/>
      <c r="AA172" s="22"/>
      <c r="AB172" s="25"/>
      <c r="AC172" s="22"/>
      <c r="AD172" s="25"/>
      <c r="AE172" s="22"/>
      <c r="AF172" s="25"/>
      <c r="AG172" s="22"/>
      <c r="AH172" s="4">
        <f>F172+H172+J172+L172+N172+P172+R172+T172+V172+X172+Z172+AB172+AD172+AF172</f>
        <v>109</v>
      </c>
      <c r="AI172" s="5">
        <f>+AH172/E172</f>
        <v>109</v>
      </c>
      <c r="AJ172" s="6">
        <f>IF(F172="",0,$G$97)+IF(H172="",0,$G$97)+IF(J172="",0,$G$97)+IF(L172="",0,$G$97)+IF(N172="",0,$G$97)+IF(P172="",0,$G$97)+IF(R172="",0,$G$97)+IF(T172="",0,$G$97)+IF(V172="",0,$G$97)+IF(X172="",0,$G$97)+IF(Z172="",0,$G$97)+IF(AB172="",0,$G$97)+IF(AD172="",0,$G$97)+IF(AF172="",0,$G$97)</f>
        <v>18</v>
      </c>
      <c r="AK172" s="5">
        <f>AH172/AJ172</f>
        <v>6.0555555555555554</v>
      </c>
      <c r="AL172" s="7">
        <v>27</v>
      </c>
    </row>
    <row r="173" spans="1:38" x14ac:dyDescent="0.15">
      <c r="A173" s="78" t="s">
        <v>238</v>
      </c>
      <c r="B173" s="78" t="s">
        <v>310</v>
      </c>
      <c r="C173" s="68">
        <f>+G173+I173+K173+M173+O173+Q173+S173+U173+W173+Y173+AA173+AC173+AE173+AG173</f>
        <v>165</v>
      </c>
      <c r="D173" s="72">
        <f>+C173/E173</f>
        <v>165</v>
      </c>
      <c r="E173" s="91">
        <f>COUNTA(F173,H173,J173,L173,N173,P173,R173,T173,V173,X173,Z173,AB173,AD173,AF173)</f>
        <v>1</v>
      </c>
      <c r="F173" s="41"/>
      <c r="G173" s="42"/>
      <c r="H173" s="41"/>
      <c r="I173" s="42"/>
      <c r="J173" s="41"/>
      <c r="K173" s="42"/>
      <c r="L173" s="105"/>
      <c r="M173" s="106"/>
      <c r="N173" s="105"/>
      <c r="O173" s="106"/>
      <c r="P173" s="41"/>
      <c r="Q173" s="42"/>
      <c r="R173" s="107"/>
      <c r="S173" s="106"/>
      <c r="T173" s="107"/>
      <c r="U173" s="106"/>
      <c r="V173" s="98"/>
      <c r="W173" s="42"/>
      <c r="X173" s="105"/>
      <c r="Y173" s="106"/>
      <c r="Z173" s="20">
        <v>110</v>
      </c>
      <c r="AA173" s="22">
        <v>165</v>
      </c>
      <c r="AB173" s="25"/>
      <c r="AC173" s="22"/>
      <c r="AD173" s="25"/>
      <c r="AE173" s="22"/>
      <c r="AF173" s="25"/>
      <c r="AG173" s="22"/>
      <c r="AH173" s="4">
        <f>F173+H173+J173+L173+N173+P173+R173+T173+V173+X173+Z173+AB173+AD173+AF173</f>
        <v>110</v>
      </c>
      <c r="AI173" s="5">
        <f>+AH173/E173</f>
        <v>110</v>
      </c>
      <c r="AJ173" s="6">
        <f>IF(F173="",0,$G$97)+IF(H173="",0,$G$97)+IF(J173="",0,$G$97)+IF(L173="",0,$G$97)+IF(N173="",0,$G$97)+IF(P173="",0,$G$97)+IF(R173="",0,$G$97)+IF(T173="",0,$G$97)+IF(V173="",0,$G$97)+IF(X173="",0,$G$97)+IF(Z173="",0,$G$97)+IF(AB173="",0,$G$97)+IF(AD173="",0,$G$97)+IF(AF173="",0,$G$97)</f>
        <v>18</v>
      </c>
      <c r="AK173" s="5">
        <f>AH173/AJ173</f>
        <v>6.1111111111111107</v>
      </c>
      <c r="AL173" s="7">
        <v>28</v>
      </c>
    </row>
    <row r="174" spans="1:38" x14ac:dyDescent="0.15">
      <c r="A174" s="78" t="s">
        <v>311</v>
      </c>
      <c r="B174" s="78" t="s">
        <v>233</v>
      </c>
      <c r="C174" s="68">
        <f>+G174+I174+K174+M174+O174+Q174+S174+U174+W174+Y174+AA174+AC174+AE174+AG174</f>
        <v>160</v>
      </c>
      <c r="D174" s="72">
        <f>+C174/E174</f>
        <v>160</v>
      </c>
      <c r="E174" s="91">
        <f>COUNTA(F174,H174,J174,L174,N174,P174,R174,T174,V174,X174,Z174,AB174,AD174,AF174)</f>
        <v>1</v>
      </c>
      <c r="F174" s="41"/>
      <c r="G174" s="42"/>
      <c r="H174" s="41"/>
      <c r="I174" s="42"/>
      <c r="J174" s="41"/>
      <c r="K174" s="42"/>
      <c r="L174" s="105"/>
      <c r="M174" s="106"/>
      <c r="N174" s="105"/>
      <c r="O174" s="106"/>
      <c r="P174" s="41"/>
      <c r="Q174" s="42"/>
      <c r="R174" s="107"/>
      <c r="S174" s="106"/>
      <c r="T174" s="107"/>
      <c r="U174" s="106"/>
      <c r="V174" s="107"/>
      <c r="W174" s="106"/>
      <c r="X174" s="41"/>
      <c r="Y174" s="42"/>
      <c r="Z174" s="20">
        <v>116</v>
      </c>
      <c r="AA174" s="22">
        <v>160</v>
      </c>
      <c r="AB174" s="25"/>
      <c r="AC174" s="22"/>
      <c r="AD174" s="25"/>
      <c r="AE174" s="22"/>
      <c r="AF174" s="25"/>
      <c r="AG174" s="22"/>
      <c r="AH174" s="4">
        <f>F174+H174+J174+L174+N174+P174+R174+T174+V174+X174+Z174+AB174+AD174+AF174</f>
        <v>116</v>
      </c>
      <c r="AI174" s="5">
        <f>+AH174/E174</f>
        <v>116</v>
      </c>
      <c r="AJ174" s="6">
        <f>IF(F174="",0,$G$97)+IF(H174="",0,$G$97)+IF(J174="",0,$G$97)+IF(L174="",0,$G$97)+IF(N174="",0,$G$97)+IF(P174="",0,$G$97)+IF(R174="",0,$G$97)+IF(T174="",0,$G$97)+IF(V174="",0,$G$97)+IF(X174="",0,$G$97)+IF(Z174="",0,$G$97)+IF(AB174="",0,$G$97)+IF(AD174="",0,$G$97)+IF(AF174="",0,$G$97)</f>
        <v>18</v>
      </c>
      <c r="AK174" s="5">
        <f>AH174/AJ174</f>
        <v>6.4444444444444446</v>
      </c>
      <c r="AL174" s="7">
        <v>29</v>
      </c>
    </row>
    <row r="175" spans="1:38" x14ac:dyDescent="0.15">
      <c r="A175" s="78" t="s">
        <v>202</v>
      </c>
      <c r="B175" s="78" t="s">
        <v>126</v>
      </c>
      <c r="C175" s="68">
        <f>+G175+I175+K175+M175+O175+Q175+S175+U175+W175+Y175+AA175+AC175+AE175+AG175</f>
        <v>150</v>
      </c>
      <c r="D175" s="72">
        <f>+C175/E175</f>
        <v>150</v>
      </c>
      <c r="E175" s="91">
        <f>COUNTA(F175,H175,J175,L175,N175,P175,R175,T175,V175,X175,Z175,AB175,AD175,AF175)</f>
        <v>1</v>
      </c>
      <c r="F175" s="41"/>
      <c r="G175" s="42"/>
      <c r="H175" s="41"/>
      <c r="I175" s="42"/>
      <c r="J175" s="41"/>
      <c r="K175" s="42"/>
      <c r="L175" s="105">
        <v>119</v>
      </c>
      <c r="M175" s="106">
        <v>150</v>
      </c>
      <c r="N175" s="105"/>
      <c r="O175" s="106"/>
      <c r="P175" s="41"/>
      <c r="Q175" s="42"/>
      <c r="R175" s="107"/>
      <c r="S175" s="105"/>
      <c r="T175" s="107"/>
      <c r="U175" s="106"/>
      <c r="V175" s="107"/>
      <c r="W175" s="106"/>
      <c r="X175" s="41"/>
      <c r="Y175" s="42"/>
      <c r="Z175" s="20"/>
      <c r="AA175" s="22"/>
      <c r="AB175" s="25"/>
      <c r="AC175" s="22"/>
      <c r="AD175" s="25"/>
      <c r="AE175" s="22"/>
      <c r="AF175" s="25"/>
      <c r="AG175" s="22"/>
      <c r="AH175" s="4">
        <f>F175+H175+J175+L175+N175+P175+R175+T175+V175+X175+Z175+AB175+AD175+AF175</f>
        <v>119</v>
      </c>
      <c r="AI175" s="5">
        <f>+AH175/E175</f>
        <v>119</v>
      </c>
      <c r="AJ175" s="6">
        <f>IF(F175="",0,$G$97)+IF(H175="",0,$G$97)+IF(J175="",0,$G$97)+IF(L175="",0,$G$97)+IF(N175="",0,$G$97)+IF(P175="",0,$G$97)+IF(R175="",0,$G$97)+IF(T175="",0,$G$97)+IF(V175="",0,$G$97)+IF(X175="",0,$G$97)+IF(Z175="",0,$G$97)+IF(AB175="",0,$G$97)+IF(AD175="",0,$G$97)+IF(AF175="",0,$G$97)</f>
        <v>18</v>
      </c>
      <c r="AK175" s="5">
        <f>AH175/AJ175</f>
        <v>6.6111111111111107</v>
      </c>
      <c r="AL175" s="7">
        <v>30</v>
      </c>
    </row>
    <row r="176" spans="1:38" x14ac:dyDescent="0.15">
      <c r="A176" s="78" t="s">
        <v>203</v>
      </c>
      <c r="B176" s="78" t="s">
        <v>204</v>
      </c>
      <c r="C176" s="68">
        <f>+G176+I176+K176+M176+O176+Q176+S176+U176+W176+Y176+AA176+AC176+AE176+AG176</f>
        <v>265</v>
      </c>
      <c r="D176" s="72">
        <f>+C176/E176</f>
        <v>132.5</v>
      </c>
      <c r="E176" s="91">
        <f>COUNTA(F176,H176,J176,L176,N176,P176,R176,T176,V176,X176,Z176,AB176,AD176,AF176)</f>
        <v>2</v>
      </c>
      <c r="F176" s="41"/>
      <c r="G176" s="42"/>
      <c r="H176" s="41"/>
      <c r="I176" s="42"/>
      <c r="J176" s="41"/>
      <c r="K176" s="42"/>
      <c r="L176" s="105">
        <v>123</v>
      </c>
      <c r="M176" s="106">
        <v>145</v>
      </c>
      <c r="N176" s="82">
        <v>117</v>
      </c>
      <c r="O176" s="45">
        <v>120</v>
      </c>
      <c r="P176" s="41"/>
      <c r="Q176" s="42"/>
      <c r="R176" s="107"/>
      <c r="S176" s="105"/>
      <c r="T176" s="107"/>
      <c r="U176" s="106"/>
      <c r="V176" s="107"/>
      <c r="W176" s="106"/>
      <c r="X176" s="105"/>
      <c r="Y176" s="106"/>
      <c r="Z176" s="20"/>
      <c r="AA176" s="22"/>
      <c r="AB176" s="25"/>
      <c r="AC176" s="22"/>
      <c r="AD176" s="25"/>
      <c r="AE176" s="22"/>
      <c r="AF176" s="25"/>
      <c r="AG176" s="22"/>
      <c r="AH176" s="4">
        <f>F176+H176+J176+L176+N176+P176+R176+T176+V176+X176+Z176+AB176+AD176+AF176</f>
        <v>240</v>
      </c>
      <c r="AI176" s="5">
        <f>+AH176/E176</f>
        <v>120</v>
      </c>
      <c r="AJ176" s="6">
        <f>IF(F176="",0,$G$97)+IF(H176="",0,$G$97)+IF(J176="",0,$G$97)+IF(L176="",0,$G$97)+IF(N176="",0,$G$97)+IF(P176="",0,$G$97)+IF(R176="",0,$G$97)+IF(T176="",0,$G$97)+IF(V176="",0,$G$97)+IF(X176="",0,$G$97)+IF(Z176="",0,$G$97)+IF(AB176="",0,$G$97)+IF(AD176="",0,$G$97)+IF(AF176="",0,$G$97)</f>
        <v>36</v>
      </c>
      <c r="AK176" s="5">
        <f>AH176/AJ176</f>
        <v>6.666666666666667</v>
      </c>
      <c r="AL176" s="7">
        <v>31</v>
      </c>
    </row>
    <row r="177" spans="1:38" x14ac:dyDescent="0.15">
      <c r="A177" s="80" t="s">
        <v>47</v>
      </c>
      <c r="B177" s="80" t="s">
        <v>133</v>
      </c>
      <c r="C177" s="68">
        <f>+G177+I177+K177+M177+O177+Q177+S177+U177+W177+Y177+AA177+AC177+AE177+AG177</f>
        <v>165</v>
      </c>
      <c r="D177" s="72">
        <f>+C177/E177</f>
        <v>165</v>
      </c>
      <c r="E177" s="91">
        <f>COUNTA(F177,H177,J177,L177,N177,P177,R177,T177,V177,X177,Z177,AB177,AD177,AF177)</f>
        <v>1</v>
      </c>
      <c r="F177" s="41"/>
      <c r="G177" s="42"/>
      <c r="H177" s="41"/>
      <c r="I177" s="42"/>
      <c r="J177" s="41"/>
      <c r="K177" s="42"/>
      <c r="L177" s="105"/>
      <c r="M177" s="106"/>
      <c r="N177" s="105"/>
      <c r="O177" s="106"/>
      <c r="P177" s="41"/>
      <c r="Q177" s="42"/>
      <c r="R177" s="82">
        <v>123</v>
      </c>
      <c r="S177" s="45">
        <v>165</v>
      </c>
      <c r="T177" s="107"/>
      <c r="U177" s="106"/>
      <c r="V177" s="107"/>
      <c r="W177" s="106"/>
      <c r="X177" s="105"/>
      <c r="Y177" s="106"/>
      <c r="Z177" s="20"/>
      <c r="AA177" s="22"/>
      <c r="AB177" s="25"/>
      <c r="AC177" s="22"/>
      <c r="AD177" s="25"/>
      <c r="AE177" s="22"/>
      <c r="AF177" s="25"/>
      <c r="AG177" s="22"/>
      <c r="AH177" s="4">
        <f>F177+H177+J177+L177+N177+P177+R177+T177+V177+X177+Z177+AB177+AD177+AF177</f>
        <v>123</v>
      </c>
      <c r="AI177" s="5">
        <f>+AH177/E177</f>
        <v>123</v>
      </c>
      <c r="AJ177" s="6">
        <f>IF(F177="",0,$G$97)+IF(H177="",0,$G$97)+IF(J177="",0,$G$97)+IF(L177="",0,$G$97)+IF(N177="",0,$G$97)+IF(P177="",0,$G$97)+IF(R177="",0,$G$97)+IF(T177="",0,$G$97)+IF(V177="",0,$G$97)+IF(X177="",0,$G$97)+IF(Z177="",0,$G$97)+IF(AB177="",0,$G$97)+IF(AD177="",0,$G$97)+IF(AF177="",0,$G$97)</f>
        <v>18</v>
      </c>
      <c r="AK177" s="5">
        <f>AH177/AJ177</f>
        <v>6.833333333333333</v>
      </c>
      <c r="AL177" s="7">
        <v>32</v>
      </c>
    </row>
    <row r="178" spans="1:38" x14ac:dyDescent="0.15">
      <c r="A178" s="78" t="s">
        <v>156</v>
      </c>
      <c r="B178" s="78" t="s">
        <v>205</v>
      </c>
      <c r="C178" s="68">
        <f>+G178+I178+K178+M178+O178+Q178+S178+U178+W178+Y178+AA178+AC178+AE178+AG178</f>
        <v>140</v>
      </c>
      <c r="D178" s="72">
        <f>+C178/E178</f>
        <v>140</v>
      </c>
      <c r="E178" s="91">
        <f>COUNTA(F178,H178,J178,L178,N178,P178,R178,T178,V178,X178,Z178,AB178,AD178,AF178)</f>
        <v>1</v>
      </c>
      <c r="F178" s="41"/>
      <c r="G178" s="42"/>
      <c r="H178" s="41"/>
      <c r="I178" s="42"/>
      <c r="J178" s="41"/>
      <c r="K178" s="42"/>
      <c r="L178" s="105">
        <v>124</v>
      </c>
      <c r="M178" s="106">
        <v>140</v>
      </c>
      <c r="N178" s="105"/>
      <c r="O178" s="106"/>
      <c r="P178" s="41"/>
      <c r="Q178" s="42"/>
      <c r="R178" s="107"/>
      <c r="S178" s="106"/>
      <c r="T178" s="107"/>
      <c r="U178" s="106"/>
      <c r="V178" s="107"/>
      <c r="W178" s="106"/>
      <c r="X178" s="105"/>
      <c r="Y178" s="106"/>
      <c r="Z178" s="20"/>
      <c r="AA178" s="22"/>
      <c r="AB178" s="25"/>
      <c r="AC178" s="22"/>
      <c r="AD178" s="25"/>
      <c r="AE178" s="22"/>
      <c r="AF178" s="25"/>
      <c r="AG178" s="22"/>
      <c r="AH178" s="4">
        <f>F178+H178+J178+L178+N178+P178+R178+T178+V178+X178+Z178+AB178+AD178+AF178</f>
        <v>124</v>
      </c>
      <c r="AI178" s="5">
        <f>+AH178/E178</f>
        <v>124</v>
      </c>
      <c r="AJ178" s="6">
        <f>IF(F178="",0,$G$97)+IF(H178="",0,$G$97)+IF(J178="",0,$G$97)+IF(L178="",0,$G$97)+IF(N178="",0,$G$97)+IF(P178="",0,$G$97)+IF(R178="",0,$G$97)+IF(T178="",0,$G$97)+IF(V178="",0,$G$97)+IF(X178="",0,$G$97)+IF(Z178="",0,$G$97)+IF(AB178="",0,$G$97)+IF(AD178="",0,$G$97)+IF(AF178="",0,$G$97)</f>
        <v>18</v>
      </c>
      <c r="AK178" s="5">
        <f>AH178/AJ178</f>
        <v>6.8888888888888893</v>
      </c>
      <c r="AL178" s="7">
        <v>33</v>
      </c>
    </row>
    <row r="179" spans="1:38" x14ac:dyDescent="0.15">
      <c r="A179" s="138" t="s">
        <v>206</v>
      </c>
      <c r="B179" s="138" t="s">
        <v>207</v>
      </c>
      <c r="C179" s="68">
        <f>+G179+I179+K179+M179+O179+Q179+S179+U179+W179+Y179+AA179+AC179+AE179+AG179</f>
        <v>120</v>
      </c>
      <c r="D179" s="72">
        <f>+C179/E179</f>
        <v>120</v>
      </c>
      <c r="E179" s="91">
        <f>COUNTA(F179,H179,J179,L179,N179,P179,R179,T179,V179,X179,Z179,AB179,AD179,AF179)</f>
        <v>1</v>
      </c>
      <c r="F179" s="41"/>
      <c r="G179" s="42"/>
      <c r="H179" s="41"/>
      <c r="I179" s="42"/>
      <c r="J179" s="41">
        <v>127</v>
      </c>
      <c r="K179" s="42">
        <v>120</v>
      </c>
      <c r="L179" s="105"/>
      <c r="M179" s="106"/>
      <c r="N179" s="105"/>
      <c r="O179" s="106"/>
      <c r="P179" s="41"/>
      <c r="Q179" s="42"/>
      <c r="R179" s="107"/>
      <c r="S179" s="106"/>
      <c r="T179" s="107"/>
      <c r="U179" s="106"/>
      <c r="V179" s="107"/>
      <c r="W179" s="106"/>
      <c r="X179" s="105"/>
      <c r="Y179" s="106"/>
      <c r="Z179" s="20"/>
      <c r="AA179" s="22"/>
      <c r="AB179" s="25"/>
      <c r="AC179" s="22"/>
      <c r="AD179" s="25"/>
      <c r="AE179" s="22"/>
      <c r="AF179" s="25"/>
      <c r="AG179" s="22"/>
      <c r="AH179" s="4">
        <f>F179+H179+J179+L179+N179+P179+R179+T179+V179+X179+Z179+AB179+AD179+AF179</f>
        <v>127</v>
      </c>
      <c r="AI179" s="5">
        <f>+AH179/E179</f>
        <v>127</v>
      </c>
      <c r="AJ179" s="6">
        <f>IF(F179="",0,$G$97)+IF(H179="",0,$G$97)+IF(J179="",0,$G$97)+IF(L179="",0,$G$97)+IF(N179="",0,$G$97)+IF(P179="",0,$G$97)+IF(R179="",0,$G$97)+IF(T179="",0,$G$97)+IF(V179="",0,$G$97)+IF(X179="",0,$G$97)+IF(Z179="",0,$G$97)+IF(AB179="",0,$G$97)+IF(AD179="",0,$G$97)+IF(AF179="",0,$G$97)</f>
        <v>18</v>
      </c>
      <c r="AK179" s="5">
        <f>AH179/AJ179</f>
        <v>7.0555555555555554</v>
      </c>
      <c r="AL179" s="7">
        <v>34</v>
      </c>
    </row>
    <row r="180" spans="1:38" x14ac:dyDescent="0.15">
      <c r="A180" s="78" t="s">
        <v>72</v>
      </c>
      <c r="B180" s="78" t="s">
        <v>312</v>
      </c>
      <c r="C180" s="68">
        <f>+G180+I180+K180+M180+O180+Q180+S180+U180+W180+Y180+AA180+AC180+AE180+AG180</f>
        <v>155</v>
      </c>
      <c r="D180" s="72">
        <f>+C180/E180</f>
        <v>155</v>
      </c>
      <c r="E180" s="91">
        <f>COUNTA(F180,H180,J180,L180,N180,P180,R180,T180,V180,X180,Z180,AB180,AD180,AF180)</f>
        <v>1</v>
      </c>
      <c r="F180" s="41"/>
      <c r="G180" s="42"/>
      <c r="H180" s="41"/>
      <c r="I180" s="42"/>
      <c r="J180" s="41"/>
      <c r="K180" s="42"/>
      <c r="L180" s="105"/>
      <c r="M180" s="106"/>
      <c r="N180" s="105"/>
      <c r="O180" s="106"/>
      <c r="P180" s="41"/>
      <c r="Q180" s="42"/>
      <c r="R180" s="98"/>
      <c r="S180" s="42"/>
      <c r="T180" s="107"/>
      <c r="U180" s="106"/>
      <c r="V180" s="107"/>
      <c r="W180" s="106"/>
      <c r="X180" s="105"/>
      <c r="Y180" s="106"/>
      <c r="Z180" s="20">
        <v>135</v>
      </c>
      <c r="AA180" s="22">
        <v>155</v>
      </c>
      <c r="AB180" s="25"/>
      <c r="AC180" s="22"/>
      <c r="AD180" s="25"/>
      <c r="AE180" s="22"/>
      <c r="AF180" s="25"/>
      <c r="AG180" s="22"/>
      <c r="AH180" s="4">
        <f>F180+H180+J180+L180+N180+P180+R180+T180+V180+X180+Z180+AB180+AD180+AF180</f>
        <v>135</v>
      </c>
      <c r="AI180" s="5">
        <f>+AH180/E180</f>
        <v>135</v>
      </c>
      <c r="AJ180" s="6">
        <f>IF(F180="",0,$G$97)+IF(H180="",0,$G$97)+IF(J180="",0,$G$97)+IF(L180="",0,$G$97)+IF(N180="",0,$G$97)+IF(P180="",0,$G$97)+IF(R180="",0,$G$97)+IF(T180="",0,$G$97)+IF(V180="",0,$G$97)+IF(X180="",0,$G$97)+IF(Z180="",0,$G$97)+IF(AB180="",0,$G$97)+IF(AD180="",0,$G$97)+IF(AF180="",0,$G$97)</f>
        <v>18</v>
      </c>
      <c r="AK180" s="5">
        <f>AH180/AJ180</f>
        <v>7.5</v>
      </c>
      <c r="AL180" s="7">
        <v>35</v>
      </c>
    </row>
    <row r="181" spans="1:38" x14ac:dyDescent="0.15">
      <c r="A181" s="78" t="s">
        <v>208</v>
      </c>
      <c r="B181" s="104" t="s">
        <v>209</v>
      </c>
      <c r="C181" s="68">
        <f>+G181+I181+K181+M181+O181+Q181+S181+U181+W181+Y181+AA181+AC181+AE181+AG181</f>
        <v>135</v>
      </c>
      <c r="D181" s="72">
        <f>+C181/E181</f>
        <v>135</v>
      </c>
      <c r="E181" s="91">
        <f>COUNTA(F181,H181,J181,L181,N181,P181,R181,T181,V181,X181,Z181,AB181,AD181,AF181)</f>
        <v>1</v>
      </c>
      <c r="F181" s="41"/>
      <c r="G181" s="42"/>
      <c r="H181" s="41"/>
      <c r="I181" s="42"/>
      <c r="J181" s="41"/>
      <c r="K181" s="42"/>
      <c r="L181" s="105">
        <v>135</v>
      </c>
      <c r="M181" s="106">
        <v>135</v>
      </c>
      <c r="N181" s="105"/>
      <c r="O181" s="106"/>
      <c r="P181" s="41"/>
      <c r="Q181" s="42"/>
      <c r="R181" s="107"/>
      <c r="S181" s="106"/>
      <c r="T181" s="107"/>
      <c r="U181" s="106"/>
      <c r="V181" s="107"/>
      <c r="W181" s="106"/>
      <c r="X181" s="105"/>
      <c r="Y181" s="106"/>
      <c r="Z181" s="20"/>
      <c r="AA181" s="22"/>
      <c r="AB181" s="25"/>
      <c r="AC181" s="22"/>
      <c r="AD181" s="25"/>
      <c r="AE181" s="22"/>
      <c r="AF181" s="25"/>
      <c r="AG181" s="22"/>
      <c r="AH181" s="4">
        <f>F181+H181+J181+L181+N181+P181+R181+T181+V181+X181+Z181+AB181+AD181+AF181</f>
        <v>135</v>
      </c>
      <c r="AI181" s="5">
        <f>+AH181/E181</f>
        <v>135</v>
      </c>
      <c r="AJ181" s="6">
        <f>IF(F181="",0,$G$97)+IF(H181="",0,$G$97)+IF(J181="",0,$G$97)+IF(L181="",0,$G$97)+IF(N181="",0,$G$97)+IF(P181="",0,$G$97)+IF(R181="",0,$G$97)+IF(T181="",0,$G$97)+IF(V181="",0,$G$97)+IF(X181="",0,$G$97)+IF(Z181="",0,$G$97)+IF(AB181="",0,$G$97)+IF(AD181="",0,$G$97)+IF(AF181="",0,$G$97)</f>
        <v>18</v>
      </c>
      <c r="AK181" s="5">
        <f>AH181/AJ181</f>
        <v>7.5</v>
      </c>
      <c r="AL181" s="7">
        <v>36</v>
      </c>
    </row>
    <row r="184" spans="1:38" ht="14" thickBot="1" x14ac:dyDescent="0.2"/>
    <row r="185" spans="1:38" ht="14" thickBot="1" x14ac:dyDescent="0.2">
      <c r="A185" s="53" t="s">
        <v>60</v>
      </c>
      <c r="B185" s="54"/>
      <c r="C185" s="126" t="s">
        <v>4</v>
      </c>
      <c r="D185" s="55" t="s">
        <v>5</v>
      </c>
      <c r="E185" s="86" t="s">
        <v>6</v>
      </c>
      <c r="F185" s="33">
        <v>45221</v>
      </c>
      <c r="G185" s="58"/>
      <c r="H185" s="33">
        <v>45256</v>
      </c>
      <c r="I185" s="58"/>
      <c r="J185" s="33">
        <v>45270</v>
      </c>
      <c r="K185" s="58"/>
      <c r="L185" s="33">
        <v>45305</v>
      </c>
      <c r="M185" s="58"/>
      <c r="N185" s="33">
        <v>45326</v>
      </c>
      <c r="O185" s="58"/>
      <c r="P185" s="33">
        <v>45354</v>
      </c>
      <c r="Q185" s="58"/>
      <c r="R185" s="33">
        <v>45389</v>
      </c>
      <c r="S185" s="58"/>
      <c r="T185" s="33">
        <v>45417</v>
      </c>
      <c r="U185" s="58"/>
      <c r="V185" s="33">
        <v>45431</v>
      </c>
      <c r="W185" s="58"/>
      <c r="X185" s="33">
        <v>45445</v>
      </c>
      <c r="Y185" s="58"/>
      <c r="Z185" s="11">
        <v>45494</v>
      </c>
      <c r="AA185" s="12"/>
      <c r="AB185" s="26">
        <v>45522</v>
      </c>
      <c r="AC185" s="12"/>
      <c r="AD185" s="26">
        <v>45543</v>
      </c>
      <c r="AE185" s="12"/>
      <c r="AF185" s="133">
        <v>45550</v>
      </c>
      <c r="AG185" s="12"/>
      <c r="AH185" s="128" t="s">
        <v>7</v>
      </c>
      <c r="AI185" s="128" t="s">
        <v>8</v>
      </c>
      <c r="AJ185" s="8" t="s">
        <v>9</v>
      </c>
      <c r="AK185" s="130" t="s">
        <v>10</v>
      </c>
      <c r="AL185" s="9" t="s">
        <v>11</v>
      </c>
    </row>
    <row r="186" spans="1:38" ht="15" thickBot="1" x14ac:dyDescent="0.2">
      <c r="A186" s="53" t="s">
        <v>12</v>
      </c>
      <c r="B186" s="103" t="s">
        <v>13</v>
      </c>
      <c r="C186" s="132"/>
      <c r="D186" s="61" t="s">
        <v>4</v>
      </c>
      <c r="E186" s="89" t="s">
        <v>14</v>
      </c>
      <c r="F186" s="31" t="s">
        <v>168</v>
      </c>
      <c r="G186" s="64">
        <v>18</v>
      </c>
      <c r="H186" s="39" t="s">
        <v>36</v>
      </c>
      <c r="I186" s="63">
        <v>18</v>
      </c>
      <c r="J186" s="40" t="s">
        <v>37</v>
      </c>
      <c r="K186" s="63">
        <v>18</v>
      </c>
      <c r="L186" s="39" t="s">
        <v>38</v>
      </c>
      <c r="M186" s="63">
        <v>18</v>
      </c>
      <c r="N186" s="35" t="s">
        <v>40</v>
      </c>
      <c r="O186" s="64">
        <v>18</v>
      </c>
      <c r="P186" s="65" t="s">
        <v>36</v>
      </c>
      <c r="Q186" s="64">
        <v>18</v>
      </c>
      <c r="R186" s="66" t="s">
        <v>169</v>
      </c>
      <c r="S186" s="64">
        <v>18</v>
      </c>
      <c r="T186" s="32" t="s">
        <v>38</v>
      </c>
      <c r="U186" s="64">
        <v>18</v>
      </c>
      <c r="V186" s="65" t="s">
        <v>170</v>
      </c>
      <c r="W186" s="64">
        <v>18</v>
      </c>
      <c r="X186" s="66" t="s">
        <v>39</v>
      </c>
      <c r="Y186" s="64">
        <v>18</v>
      </c>
      <c r="Z186" s="13" t="s">
        <v>40</v>
      </c>
      <c r="AA186" s="1">
        <v>18</v>
      </c>
      <c r="AB186" s="27" t="s">
        <v>160</v>
      </c>
      <c r="AC186" s="1">
        <v>18</v>
      </c>
      <c r="AD186" s="29" t="s">
        <v>38</v>
      </c>
      <c r="AE186" s="1">
        <v>18</v>
      </c>
      <c r="AF186" s="134" t="s">
        <v>292</v>
      </c>
      <c r="AG186" s="1">
        <v>18</v>
      </c>
      <c r="AH186" s="129"/>
      <c r="AI186" s="129"/>
      <c r="AJ186" s="2"/>
      <c r="AK186" s="131"/>
      <c r="AL186" s="10"/>
    </row>
    <row r="187" spans="1:38" x14ac:dyDescent="0.15">
      <c r="A187" s="78" t="s">
        <v>234</v>
      </c>
      <c r="B187" s="104" t="s">
        <v>114</v>
      </c>
      <c r="C187" s="68">
        <f>+G187+I187+K187+M187+O187+Q187+S187+U187+W187+Y187+AA187+AC187+AE187+AG187</f>
        <v>400</v>
      </c>
      <c r="D187" s="69">
        <f>+C187/E187</f>
        <v>200</v>
      </c>
      <c r="E187" s="91">
        <f>COUNTA(F187,H187,J187,L187,N187,P187,R187,T187,V187,X187,Z187,AB187,AD187,AF187)</f>
        <v>2</v>
      </c>
      <c r="F187" s="95"/>
      <c r="G187" s="101"/>
      <c r="H187" s="41"/>
      <c r="I187" s="42"/>
      <c r="J187" s="41"/>
      <c r="K187" s="42"/>
      <c r="L187" s="41">
        <v>75</v>
      </c>
      <c r="M187" s="42">
        <v>200</v>
      </c>
      <c r="N187" s="105"/>
      <c r="O187" s="94"/>
      <c r="P187" s="95"/>
      <c r="Q187" s="94"/>
      <c r="R187" s="93"/>
      <c r="S187" s="94"/>
      <c r="T187" s="93">
        <v>78</v>
      </c>
      <c r="U187" s="94">
        <v>200</v>
      </c>
      <c r="V187" s="93"/>
      <c r="W187" s="94"/>
      <c r="X187" s="95"/>
      <c r="Y187" s="94"/>
      <c r="Z187" s="21"/>
      <c r="AA187" s="22"/>
      <c r="AB187" s="25"/>
      <c r="AC187" s="22"/>
      <c r="AD187" s="25"/>
      <c r="AE187" s="22"/>
      <c r="AF187" s="25"/>
      <c r="AG187" s="22"/>
      <c r="AH187" s="4">
        <f>F187+H187+J187+L187+N187+P187+R187+T187+V187+X187+Z187+AB187+AD187+AF187</f>
        <v>153</v>
      </c>
      <c r="AI187" s="5">
        <f>+AH187/E187</f>
        <v>76.5</v>
      </c>
      <c r="AJ187" s="6">
        <f>IF(F187="",0,$G$97)+IF(H187="",0,$G$97)+IF(J187="",0,$G$97)+IF(L187="",0,$G$97)+IF(N187="",0,$G$97)+IF(P187="",0,$G$97)+IF(R187="",0,$G$97)+IF(T187="",0,$G$97)+IF(V187="",0,$G$97)+IF(X187="",0,$G$97)+IF(Z187="",0,$G$97)+IF(AB187="",0,$G$97)+IF(AD187="",0,$G$97)+IF(AF187="",0,$G$97)</f>
        <v>36</v>
      </c>
      <c r="AK187" s="5">
        <f>AH187/AJ187</f>
        <v>4.25</v>
      </c>
      <c r="AL187" s="7">
        <v>1</v>
      </c>
    </row>
    <row r="188" spans="1:38" x14ac:dyDescent="0.15">
      <c r="A188" s="67" t="s">
        <v>69</v>
      </c>
      <c r="B188" s="110" t="s">
        <v>113</v>
      </c>
      <c r="C188" s="68">
        <f>+G188+I188+K188+M188+O188+Q188+S188+U188+W188+Y188+AA188+AC188+AE188+AG188</f>
        <v>200</v>
      </c>
      <c r="D188" s="72">
        <f>+C188/E188</f>
        <v>200</v>
      </c>
      <c r="E188" s="91">
        <f>COUNTA(F188,H188,J188,L188,N188,P188,R188,T188,V188,X188,Z188,AB188,AD188,AF188)</f>
        <v>1</v>
      </c>
      <c r="F188" s="41"/>
      <c r="G188" s="37"/>
      <c r="H188" s="41">
        <v>77</v>
      </c>
      <c r="I188" s="42">
        <v>200</v>
      </c>
      <c r="J188" s="41"/>
      <c r="K188" s="42"/>
      <c r="L188" s="41"/>
      <c r="M188" s="42"/>
      <c r="N188" s="36"/>
      <c r="O188" s="42"/>
      <c r="P188" s="41"/>
      <c r="Q188" s="42"/>
      <c r="R188" s="98"/>
      <c r="S188" s="42"/>
      <c r="T188" s="98"/>
      <c r="U188" s="42"/>
      <c r="V188" s="98"/>
      <c r="W188" s="42"/>
      <c r="X188" s="41"/>
      <c r="Y188" s="42"/>
      <c r="Z188" s="21"/>
      <c r="AA188" s="22"/>
      <c r="AB188" s="25"/>
      <c r="AC188" s="22"/>
      <c r="AD188" s="25"/>
      <c r="AE188" s="22"/>
      <c r="AF188" s="25"/>
      <c r="AG188" s="22"/>
      <c r="AH188" s="4">
        <f>F188+H188+J188+L188+N188+P188+R188+T188+V188+X188+Z188+AB188+AD188+AF188</f>
        <v>77</v>
      </c>
      <c r="AI188" s="5">
        <f>+AH188/E188</f>
        <v>77</v>
      </c>
      <c r="AJ188" s="6">
        <f>IF(F188="",0,$G$97)+IF(H188="",0,$G$97)+IF(J188="",0,$G$97)+IF(L188="",0,$G$97)+IF(N188="",0,$G$97)+IF(P188="",0,$G$97)+IF(R188="",0,$G$97)+IF(T188="",0,$G$97)+IF(V188="",0,$G$97)+IF(X188="",0,$G$97)+IF(Z188="",0,$G$97)+IF(AB188="",0,$G$97)+IF(AD188="",0,$G$97)+IF(AF188="",0,$G$97)</f>
        <v>18</v>
      </c>
      <c r="AK188" s="5">
        <f>AH188/AJ188</f>
        <v>4.2777777777777777</v>
      </c>
      <c r="AL188" s="7">
        <v>2</v>
      </c>
    </row>
    <row r="189" spans="1:38" x14ac:dyDescent="0.15">
      <c r="A189" s="67" t="s">
        <v>128</v>
      </c>
      <c r="B189" s="110" t="s">
        <v>129</v>
      </c>
      <c r="C189" s="68">
        <f>+G189+I189+K189+M189+O189+Q189+S189+U189+W189+Y189+AA189+AC189+AE189+AG189</f>
        <v>1140</v>
      </c>
      <c r="D189" s="72">
        <f>+C189/E189</f>
        <v>190</v>
      </c>
      <c r="E189" s="91">
        <f>COUNTA(F189,H189,J189,L189,N189,P189,R189,T189,V189,X189,Z189,AB189,AD189,AF189)</f>
        <v>6</v>
      </c>
      <c r="F189" s="41"/>
      <c r="G189" s="37"/>
      <c r="H189" s="41">
        <v>85</v>
      </c>
      <c r="I189" s="42">
        <v>175</v>
      </c>
      <c r="J189" s="41">
        <v>82</v>
      </c>
      <c r="K189" s="42">
        <v>200</v>
      </c>
      <c r="L189" s="41">
        <v>82</v>
      </c>
      <c r="M189" s="42">
        <v>165</v>
      </c>
      <c r="N189" s="122">
        <v>76</v>
      </c>
      <c r="O189" s="44">
        <v>200</v>
      </c>
      <c r="P189" s="98">
        <v>81</v>
      </c>
      <c r="Q189" s="44">
        <v>200</v>
      </c>
      <c r="R189" s="98"/>
      <c r="S189" s="42"/>
      <c r="T189" s="98"/>
      <c r="U189" s="42"/>
      <c r="V189" s="98"/>
      <c r="W189" s="42"/>
      <c r="X189" s="41"/>
      <c r="Y189" s="42"/>
      <c r="Z189" s="21">
        <v>75</v>
      </c>
      <c r="AA189" s="22">
        <v>200</v>
      </c>
      <c r="AB189" s="25"/>
      <c r="AC189" s="22"/>
      <c r="AD189" s="25"/>
      <c r="AE189" s="22"/>
      <c r="AF189" s="25"/>
      <c r="AG189" s="22"/>
      <c r="AH189" s="4">
        <f>F189+H189+J189+L189+N189+P189+R189+T189+V189+X189+Z189+AB189+AD189+AF189</f>
        <v>481</v>
      </c>
      <c r="AI189" s="5">
        <f>+AH189/E189</f>
        <v>80.166666666666671</v>
      </c>
      <c r="AJ189" s="6">
        <f>IF(F189="",0,$G$97)+IF(H189="",0,$G$97)+IF(J189="",0,$G$97)+IF(L189="",0,$G$97)+IF(N189="",0,$G$97)+IF(P189="",0,$G$97)+IF(R189="",0,$G$97)+IF(T189="",0,$G$97)+IF(V189="",0,$G$97)+IF(X189="",0,$G$97)+IF(Z189="",0,$G$97)+IF(AB189="",0,$G$97)+IF(AD189="",0,$G$97)+IF(AF189="",0,$G$97)</f>
        <v>108</v>
      </c>
      <c r="AK189" s="5">
        <f>AH189/AJ189</f>
        <v>4.4537037037037033</v>
      </c>
      <c r="AL189" s="7">
        <v>3</v>
      </c>
    </row>
    <row r="190" spans="1:38" x14ac:dyDescent="0.15">
      <c r="A190" s="80" t="s">
        <v>235</v>
      </c>
      <c r="B190" s="123" t="s">
        <v>236</v>
      </c>
      <c r="C190" s="68">
        <f>+G190+I190+K190+M190+O190+Q190+S190+U190+W190+Y190+AA190+AC190+AE190+AG190</f>
        <v>171.67</v>
      </c>
      <c r="D190" s="72">
        <f>+C190/E190</f>
        <v>171.67</v>
      </c>
      <c r="E190" s="91">
        <f>COUNTA(F190,H190,J190,L190,N190,P190,R190,T190,V190,X190,Z190,AB190,AD190,AF190)</f>
        <v>1</v>
      </c>
      <c r="F190" s="41"/>
      <c r="G190" s="37"/>
      <c r="H190" s="41"/>
      <c r="I190" s="42"/>
      <c r="J190" s="41"/>
      <c r="K190" s="42"/>
      <c r="L190" s="41"/>
      <c r="M190" s="42"/>
      <c r="N190" s="122">
        <v>81</v>
      </c>
      <c r="O190" s="44">
        <v>171.67</v>
      </c>
      <c r="P190" s="41"/>
      <c r="Q190" s="42"/>
      <c r="R190" s="98"/>
      <c r="S190" s="42"/>
      <c r="T190" s="98"/>
      <c r="U190" s="42"/>
      <c r="V190" s="98"/>
      <c r="W190" s="42"/>
      <c r="X190" s="41"/>
      <c r="Y190" s="42"/>
      <c r="Z190" s="21"/>
      <c r="AA190" s="22"/>
      <c r="AB190" s="25"/>
      <c r="AC190" s="22"/>
      <c r="AD190" s="25"/>
      <c r="AE190" s="22"/>
      <c r="AF190" s="25"/>
      <c r="AG190" s="22"/>
      <c r="AH190" s="4">
        <f>F190+H190+J190+L190+N190+P190+R190+T190+V190+X190+Z190+AB190+AD190+AF190</f>
        <v>81</v>
      </c>
      <c r="AI190" s="5">
        <f>+AH190/E190</f>
        <v>81</v>
      </c>
      <c r="AJ190" s="6">
        <f>IF(F190="",0,$G$97)+IF(H190="",0,$G$97)+IF(J190="",0,$G$97)+IF(L190="",0,$G$97)+IF(N190="",0,$G$97)+IF(P190="",0,$G$97)+IF(R190="",0,$G$97)+IF(T190="",0,$G$97)+IF(V190="",0,$G$97)+IF(X190="",0,$G$97)+IF(Z190="",0,$G$97)+IF(AB190="",0,$G$97)+IF(AD190="",0,$G$97)+IF(AF190="",0,$G$97)</f>
        <v>18</v>
      </c>
      <c r="AK190" s="5">
        <f>AH190/AJ190</f>
        <v>4.5</v>
      </c>
      <c r="AL190" s="7">
        <v>4</v>
      </c>
    </row>
    <row r="191" spans="1:38" x14ac:dyDescent="0.15">
      <c r="A191" s="67" t="s">
        <v>212</v>
      </c>
      <c r="B191" s="110" t="s">
        <v>108</v>
      </c>
      <c r="C191" s="68">
        <f>+G191+I191+K191+M191+O191+Q191+S191+U191+W191+Y191+AA191+AC191+AE191+AG191</f>
        <v>165</v>
      </c>
      <c r="D191" s="72">
        <f>+C191/E191</f>
        <v>165</v>
      </c>
      <c r="E191" s="91">
        <f>COUNTA(F191,H191,J191,L191,N191,P191,R191,T191,V191,X191,Z191,AB191,AD191,AF191)</f>
        <v>1</v>
      </c>
      <c r="F191" s="41"/>
      <c r="G191" s="37"/>
      <c r="H191" s="41"/>
      <c r="I191" s="42"/>
      <c r="J191" s="41"/>
      <c r="K191" s="42"/>
      <c r="L191" s="41">
        <v>82</v>
      </c>
      <c r="M191" s="42">
        <v>165</v>
      </c>
      <c r="N191" s="36"/>
      <c r="O191" s="42"/>
      <c r="P191" s="41"/>
      <c r="Q191" s="42"/>
      <c r="R191" s="98"/>
      <c r="S191" s="42"/>
      <c r="T191" s="98"/>
      <c r="U191" s="42"/>
      <c r="V191" s="98"/>
      <c r="W191" s="42"/>
      <c r="X191" s="41"/>
      <c r="Y191" s="42"/>
      <c r="Z191" s="21"/>
      <c r="AA191" s="22"/>
      <c r="AB191" s="25"/>
      <c r="AC191" s="22"/>
      <c r="AD191" s="25"/>
      <c r="AE191" s="22"/>
      <c r="AF191" s="25"/>
      <c r="AG191" s="22"/>
      <c r="AH191" s="4">
        <f>F191+H191+J191+L191+N191+P191+R191+T191+V191+X191+Z191+AB191+AD191+AF191</f>
        <v>82</v>
      </c>
      <c r="AI191" s="5">
        <f>+AH191/E191</f>
        <v>82</v>
      </c>
      <c r="AJ191" s="6">
        <f>IF(F191="",0,$G$97)+IF(H191="",0,$G$97)+IF(J191="",0,$G$97)+IF(L191="",0,$G$97)+IF(N191="",0,$G$97)+IF(P191="",0,$G$97)+IF(R191="",0,$G$97)+IF(T191="",0,$G$97)+IF(V191="",0,$G$97)+IF(X191="",0,$G$97)+IF(Z191="",0,$G$97)+IF(AB191="",0,$G$97)+IF(AD191="",0,$G$97)+IF(AF191="",0,$G$97)</f>
        <v>18</v>
      </c>
      <c r="AK191" s="5">
        <f>AH191/AJ191</f>
        <v>4.5555555555555554</v>
      </c>
      <c r="AL191" s="7">
        <v>5</v>
      </c>
    </row>
    <row r="192" spans="1:38" x14ac:dyDescent="0.15">
      <c r="A192" s="67" t="s">
        <v>127</v>
      </c>
      <c r="B192" s="110" t="s">
        <v>108</v>
      </c>
      <c r="C192" s="68">
        <f>+G192+I192+K192+M192+O192+Q192+S192+U192+W192+Y192+AA192+AC192+AE192+AG192</f>
        <v>165</v>
      </c>
      <c r="D192" s="72">
        <f>+C192/E192</f>
        <v>165</v>
      </c>
      <c r="E192" s="91">
        <f>COUNTA(F192,H192,J192,L192,N192,P192,R192,T192,V192,X192,Z192,AB192,AD192,AF192)</f>
        <v>1</v>
      </c>
      <c r="F192" s="41"/>
      <c r="G192" s="37"/>
      <c r="H192" s="41"/>
      <c r="I192" s="42"/>
      <c r="J192" s="41"/>
      <c r="K192" s="42"/>
      <c r="L192" s="41">
        <v>82</v>
      </c>
      <c r="M192" s="42">
        <v>165</v>
      </c>
      <c r="N192" s="41"/>
      <c r="O192" s="42"/>
      <c r="P192" s="41"/>
      <c r="Q192" s="42"/>
      <c r="R192" s="98"/>
      <c r="S192" s="42"/>
      <c r="T192" s="98"/>
      <c r="U192" s="42"/>
      <c r="V192" s="98"/>
      <c r="W192" s="42"/>
      <c r="X192" s="41"/>
      <c r="Y192" s="42"/>
      <c r="Z192" s="21"/>
      <c r="AA192" s="22"/>
      <c r="AB192" s="25"/>
      <c r="AC192" s="22"/>
      <c r="AD192" s="25"/>
      <c r="AE192" s="22"/>
      <c r="AF192" s="25"/>
      <c r="AG192" s="22"/>
      <c r="AH192" s="4">
        <f>F192+H192+J192+L192+N192+P192+R192+T192+V192+X192+Z192+AB192+AD192+AF192</f>
        <v>82</v>
      </c>
      <c r="AI192" s="5">
        <f>+AH192/E192</f>
        <v>82</v>
      </c>
      <c r="AJ192" s="6">
        <f>IF(F192="",0,$G$97)+IF(H192="",0,$G$97)+IF(J192="",0,$G$97)+IF(L192="",0,$G$97)+IF(N192="",0,$G$97)+IF(P192="",0,$G$97)+IF(R192="",0,$G$97)+IF(T192="",0,$G$97)+IF(V192="",0,$G$97)+IF(X192="",0,$G$97)+IF(Z192="",0,$G$97)+IF(AB192="",0,$G$97)+IF(AD192="",0,$G$97)+IF(AF192="",0,$G$97)</f>
        <v>18</v>
      </c>
      <c r="AK192" s="5">
        <f>AH192/AJ192</f>
        <v>4.5555555555555554</v>
      </c>
      <c r="AL192" s="7">
        <v>6</v>
      </c>
    </row>
    <row r="193" spans="1:38" x14ac:dyDescent="0.15">
      <c r="A193" s="136" t="s">
        <v>313</v>
      </c>
      <c r="B193" s="141" t="s">
        <v>260</v>
      </c>
      <c r="C193" s="68">
        <f>+G193+I193+K193+M193+O193+Q193+S193+U193+W193+Y193+AA193+AC193+AE193+AG193</f>
        <v>180</v>
      </c>
      <c r="D193" s="72">
        <f>+C193/E193</f>
        <v>180</v>
      </c>
      <c r="E193" s="91">
        <f>COUNTA(F193,H193,J193,L193,N193,P193,R193,T193,V193,X193,Z193,AB193,AD193,AF193)</f>
        <v>1</v>
      </c>
      <c r="F193" s="41"/>
      <c r="G193" s="37"/>
      <c r="H193" s="41"/>
      <c r="I193" s="42"/>
      <c r="J193" s="41"/>
      <c r="K193" s="42"/>
      <c r="L193" s="41"/>
      <c r="M193" s="42"/>
      <c r="N193" s="36"/>
      <c r="O193" s="42"/>
      <c r="P193" s="98"/>
      <c r="Q193" s="44"/>
      <c r="R193" s="98"/>
      <c r="S193" s="42"/>
      <c r="T193" s="98"/>
      <c r="U193" s="42"/>
      <c r="V193" s="98"/>
      <c r="W193" s="42"/>
      <c r="X193" s="41"/>
      <c r="Y193" s="42"/>
      <c r="Z193" s="21">
        <v>82</v>
      </c>
      <c r="AA193" s="22">
        <v>180</v>
      </c>
      <c r="AB193" s="25"/>
      <c r="AC193" s="22"/>
      <c r="AD193" s="25"/>
      <c r="AE193" s="22"/>
      <c r="AF193" s="25"/>
      <c r="AG193" s="22"/>
      <c r="AH193" s="4">
        <f>F193+H193+J193+L193+N193+P193+R193+T193+V193+X193+Z193+AB193+AD193+AF193</f>
        <v>82</v>
      </c>
      <c r="AI193" s="5">
        <f>+AH193/E193</f>
        <v>82</v>
      </c>
      <c r="AJ193" s="6">
        <f>IF(F193="",0,$G$97)+IF(H193="",0,$G$97)+IF(J193="",0,$G$97)+IF(L193="",0,$G$97)+IF(N193="",0,$G$97)+IF(P193="",0,$G$97)+IF(R193="",0,$G$97)+IF(T193="",0,$G$97)+IF(V193="",0,$G$97)+IF(X193="",0,$G$97)+IF(Z193="",0,$G$97)+IF(AB193="",0,$G$97)+IF(AD193="",0,$G$97)+IF(AF193="",0,$G$97)</f>
        <v>18</v>
      </c>
      <c r="AK193" s="5">
        <f>AH193/AJ193</f>
        <v>4.5555555555555554</v>
      </c>
      <c r="AL193" s="7">
        <v>7</v>
      </c>
    </row>
    <row r="194" spans="1:38" x14ac:dyDescent="0.15">
      <c r="A194" s="67" t="s">
        <v>158</v>
      </c>
      <c r="B194" s="110" t="s">
        <v>185</v>
      </c>
      <c r="C194" s="68">
        <f>+G194+I194+K194+M194+O194+Q194+S194+U194+W194+Y194+AA194+AC194+AE194+AG194</f>
        <v>180</v>
      </c>
      <c r="D194" s="72">
        <f>+C194/E194</f>
        <v>180</v>
      </c>
      <c r="E194" s="91">
        <f>COUNTA(F194,H194,J194,L194,N194,P194,R194,T194,V194,X194,Z194,AB194,AD194,AF194)</f>
        <v>1</v>
      </c>
      <c r="F194" s="41"/>
      <c r="G194" s="37"/>
      <c r="H194" s="41"/>
      <c r="I194" s="42"/>
      <c r="J194" s="41">
        <v>83</v>
      </c>
      <c r="K194" s="42">
        <v>180</v>
      </c>
      <c r="L194" s="41"/>
      <c r="M194" s="42"/>
      <c r="N194" s="41"/>
      <c r="O194" s="42"/>
      <c r="P194" s="41"/>
      <c r="Q194" s="42"/>
      <c r="R194" s="98"/>
      <c r="S194" s="42"/>
      <c r="T194" s="98"/>
      <c r="U194" s="42"/>
      <c r="V194" s="98"/>
      <c r="W194" s="42"/>
      <c r="X194" s="41"/>
      <c r="Y194" s="42"/>
      <c r="Z194" s="21"/>
      <c r="AA194" s="22"/>
      <c r="AB194" s="25"/>
      <c r="AC194" s="22"/>
      <c r="AD194" s="25"/>
      <c r="AE194" s="22"/>
      <c r="AF194" s="25"/>
      <c r="AG194" s="22"/>
      <c r="AH194" s="4">
        <f>F194+H194+J194+L194+N194+P194+R194+T194+V194+X194+Z194+AB194+AD194+AF194</f>
        <v>83</v>
      </c>
      <c r="AI194" s="5">
        <f>+AH194/E194</f>
        <v>83</v>
      </c>
      <c r="AJ194" s="6">
        <f>IF(F194="",0,$G$97)+IF(H194="",0,$G$97)+IF(J194="",0,$G$97)+IF(L194="",0,$G$97)+IF(N194="",0,$G$97)+IF(P194="",0,$G$97)+IF(R194="",0,$G$97)+IF(T194="",0,$G$97)+IF(V194="",0,$G$97)+IF(X194="",0,$G$97)+IF(Z194="",0,$G$97)+IF(AB194="",0,$G$97)+IF(AD194="",0,$G$97)+IF(AF194="",0,$G$97)</f>
        <v>18</v>
      </c>
      <c r="AK194" s="5">
        <f>AH194/AJ194</f>
        <v>4.6111111111111107</v>
      </c>
      <c r="AL194" s="7">
        <v>8</v>
      </c>
    </row>
    <row r="195" spans="1:38" x14ac:dyDescent="0.15">
      <c r="A195" s="80" t="s">
        <v>157</v>
      </c>
      <c r="B195" s="123" t="s">
        <v>67</v>
      </c>
      <c r="C195" s="68">
        <f>+G195+I195+K195+M195+O195+Q195+S195+U195+W195+Y195+AA195+AC195+AE195+AG195</f>
        <v>341.66999999999996</v>
      </c>
      <c r="D195" s="72">
        <f>+C195/E195</f>
        <v>170.83499999999998</v>
      </c>
      <c r="E195" s="91">
        <f>COUNTA(F195,H195,J195,L195,N195,P195,R195,T195,V195,X195,Z195,AB195,AD195,AF195)</f>
        <v>2</v>
      </c>
      <c r="F195" s="41"/>
      <c r="G195" s="37"/>
      <c r="H195" s="41"/>
      <c r="I195" s="42"/>
      <c r="J195" s="41"/>
      <c r="K195" s="42"/>
      <c r="L195" s="41"/>
      <c r="M195" s="42"/>
      <c r="N195" s="122">
        <v>81</v>
      </c>
      <c r="O195" s="44">
        <v>171.67</v>
      </c>
      <c r="P195" s="98">
        <v>86</v>
      </c>
      <c r="Q195" s="44">
        <v>170</v>
      </c>
      <c r="R195" s="98"/>
      <c r="S195" s="42"/>
      <c r="T195" s="98"/>
      <c r="U195" s="42"/>
      <c r="V195" s="98"/>
      <c r="W195" s="42"/>
      <c r="X195" s="41"/>
      <c r="Y195" s="42"/>
      <c r="Z195" s="21"/>
      <c r="AA195" s="22"/>
      <c r="AB195" s="25"/>
      <c r="AC195" s="22"/>
      <c r="AD195" s="25"/>
      <c r="AE195" s="22"/>
      <c r="AF195" s="25"/>
      <c r="AG195" s="22"/>
      <c r="AH195" s="4">
        <f>F195+H195+J195+L195+N195+P195+R195+T195+V195+X195+Z195+AB195+AD195+AF195</f>
        <v>167</v>
      </c>
      <c r="AI195" s="5">
        <f>+AH195/E195</f>
        <v>83.5</v>
      </c>
      <c r="AJ195" s="6">
        <f>IF(F195="",0,$G$97)+IF(H195="",0,$G$97)+IF(J195="",0,$G$97)+IF(L195="",0,$G$97)+IF(N195="",0,$G$97)+IF(P195="",0,$G$97)+IF(R195="",0,$G$97)+IF(T195="",0,$G$97)+IF(V195="",0,$G$97)+IF(X195="",0,$G$97)+IF(Z195="",0,$G$97)+IF(AB195="",0,$G$97)+IF(AD195="",0,$G$97)+IF(AF195="",0,$G$97)</f>
        <v>36</v>
      </c>
      <c r="AK195" s="5">
        <f>AH195/AJ195</f>
        <v>4.6388888888888893</v>
      </c>
      <c r="AL195" s="7">
        <v>9</v>
      </c>
    </row>
    <row r="196" spans="1:38" x14ac:dyDescent="0.15">
      <c r="A196" s="136" t="s">
        <v>251</v>
      </c>
      <c r="B196" s="141" t="s">
        <v>252</v>
      </c>
      <c r="C196" s="68">
        <f>+G196+I196+K196+M196+O196+Q196+S196+U196+W196+Y196+AA196+AC196+AE196+AG196</f>
        <v>370</v>
      </c>
      <c r="D196" s="72">
        <f>+C196/E196</f>
        <v>185</v>
      </c>
      <c r="E196" s="91">
        <f>COUNTA(F196,H196,J196,L196,N196,P196,R196,T196,V196,X196,Z196,AB196,AD196,AF196)</f>
        <v>2</v>
      </c>
      <c r="F196" s="41"/>
      <c r="G196" s="37"/>
      <c r="H196" s="41"/>
      <c r="I196" s="42"/>
      <c r="J196" s="41"/>
      <c r="K196" s="42"/>
      <c r="L196" s="41"/>
      <c r="M196" s="42"/>
      <c r="N196" s="36"/>
      <c r="O196" s="42"/>
      <c r="P196" s="98"/>
      <c r="Q196" s="44"/>
      <c r="R196" s="98"/>
      <c r="S196" s="42"/>
      <c r="T196" s="98"/>
      <c r="U196" s="42"/>
      <c r="V196" s="98"/>
      <c r="W196" s="42"/>
      <c r="X196" s="41"/>
      <c r="Y196" s="42"/>
      <c r="Z196" s="21">
        <v>83</v>
      </c>
      <c r="AA196" s="22">
        <v>170</v>
      </c>
      <c r="AB196" s="25"/>
      <c r="AC196" s="22"/>
      <c r="AD196" s="25"/>
      <c r="AE196" s="22"/>
      <c r="AF196" s="25">
        <v>84</v>
      </c>
      <c r="AG196" s="22">
        <v>200</v>
      </c>
      <c r="AH196" s="4">
        <f>F196+H196+J196+L196+N196+P196+R196+T196+V196+X196+Z196+AB196+AD196+AF196</f>
        <v>167</v>
      </c>
      <c r="AI196" s="5">
        <f>+AH196/E196</f>
        <v>83.5</v>
      </c>
      <c r="AJ196" s="6">
        <f>IF(F196="",0,$G$97)+IF(H196="",0,$G$97)+IF(J196="",0,$G$97)+IF(L196="",0,$G$97)+IF(N196="",0,$G$97)+IF(P196="",0,$G$97)+IF(R196="",0,$G$97)+IF(T196="",0,$G$97)+IF(V196="",0,$G$97)+IF(X196="",0,$G$97)+IF(Z196="",0,$G$97)+IF(AB196="",0,$G$97)+IF(AD196="",0,$G$97)+IF(AF196="",0,$G$97)</f>
        <v>36</v>
      </c>
      <c r="AK196" s="5">
        <f>AH196/AJ196</f>
        <v>4.6388888888888893</v>
      </c>
      <c r="AL196" s="7">
        <v>10</v>
      </c>
    </row>
    <row r="197" spans="1:38" x14ac:dyDescent="0.15">
      <c r="A197" s="67" t="s">
        <v>15</v>
      </c>
      <c r="B197" s="110" t="s">
        <v>130</v>
      </c>
      <c r="C197" s="68">
        <f>+G197+I197+K197+M197+O197+Q197+S197+U197+W197+Y197+AA197+AC197+AE197+AG197</f>
        <v>1256.67</v>
      </c>
      <c r="D197" s="72">
        <f>+C197/E197</f>
        <v>179.52428571428572</v>
      </c>
      <c r="E197" s="91">
        <f>COUNTA(F197,H197,J197,L197,N197,P197,R197,T197,V197,X197,Z197,AB197,AD197,AF197)</f>
        <v>7</v>
      </c>
      <c r="F197" s="41"/>
      <c r="G197" s="111"/>
      <c r="H197" s="41">
        <v>85</v>
      </c>
      <c r="I197" s="42">
        <v>175</v>
      </c>
      <c r="J197" s="41">
        <v>88</v>
      </c>
      <c r="K197" s="42">
        <v>170</v>
      </c>
      <c r="L197" s="41">
        <v>81</v>
      </c>
      <c r="M197" s="42">
        <v>180</v>
      </c>
      <c r="N197" s="122">
        <v>81</v>
      </c>
      <c r="O197" s="44">
        <v>171.67</v>
      </c>
      <c r="P197" s="98">
        <v>82</v>
      </c>
      <c r="Q197" s="44">
        <v>180</v>
      </c>
      <c r="R197" s="98">
        <v>83</v>
      </c>
      <c r="S197" s="44">
        <v>200</v>
      </c>
      <c r="T197" s="98"/>
      <c r="U197" s="42"/>
      <c r="V197" s="98">
        <v>87</v>
      </c>
      <c r="W197" s="44">
        <v>180</v>
      </c>
      <c r="X197" s="41"/>
      <c r="Y197" s="42"/>
      <c r="Z197" s="21"/>
      <c r="AA197" s="22"/>
      <c r="AB197" s="25"/>
      <c r="AC197" s="22"/>
      <c r="AD197" s="25"/>
      <c r="AE197" s="22"/>
      <c r="AF197" s="25"/>
      <c r="AG197" s="22"/>
      <c r="AH197" s="4">
        <f>F197+H197+J197+L197+N197+P197+R197+T197+V197+X197+Z197+AB197+AD197+AF197</f>
        <v>587</v>
      </c>
      <c r="AI197" s="5">
        <f>+AH197/E197</f>
        <v>83.857142857142861</v>
      </c>
      <c r="AJ197" s="6">
        <f>IF(F197="",0,$G$97)+IF(H197="",0,$G$97)+IF(J197="",0,$G$97)+IF(L197="",0,$G$97)+IF(N197="",0,$G$97)+IF(P197="",0,$G$97)+IF(R197="",0,$G$97)+IF(T197="",0,$G$97)+IF(V197="",0,$G$97)+IF(X197="",0,$G$97)+IF(Z197="",0,$G$97)+IF(AB197="",0,$G$97)+IF(AD197="",0,$G$97)+IF(AF197="",0,$G$97)</f>
        <v>126</v>
      </c>
      <c r="AK197" s="5">
        <f>AH197/AJ197</f>
        <v>4.6587301587301591</v>
      </c>
      <c r="AL197" s="7">
        <v>11</v>
      </c>
    </row>
    <row r="198" spans="1:38" x14ac:dyDescent="0.15">
      <c r="A198" s="80" t="s">
        <v>248</v>
      </c>
      <c r="B198" s="123" t="s">
        <v>82</v>
      </c>
      <c r="C198" s="68">
        <f>+G198+I198+K198+M198+O198+Q198+S198+U198+W198+Y198+AA198+AC198+AE198+AG198</f>
        <v>727.5</v>
      </c>
      <c r="D198" s="72">
        <f>+C198/E198</f>
        <v>181.875</v>
      </c>
      <c r="E198" s="91">
        <f>COUNTA(F198,H198,J198,L198,N198,P198,R198,T198,V198,X198,Z198,AB198,AD198,AF198)</f>
        <v>4</v>
      </c>
      <c r="F198" s="41"/>
      <c r="G198" s="37"/>
      <c r="H198" s="41"/>
      <c r="I198" s="42"/>
      <c r="J198" s="41"/>
      <c r="K198" s="42"/>
      <c r="L198" s="41"/>
      <c r="M198" s="42"/>
      <c r="N198" s="36"/>
      <c r="O198" s="42"/>
      <c r="P198" s="98">
        <v>88</v>
      </c>
      <c r="Q198" s="44">
        <v>165</v>
      </c>
      <c r="R198" s="98"/>
      <c r="S198" s="42"/>
      <c r="T198" s="98"/>
      <c r="U198" s="42"/>
      <c r="V198" s="98">
        <v>85</v>
      </c>
      <c r="W198" s="44">
        <v>200</v>
      </c>
      <c r="X198" s="98">
        <v>78</v>
      </c>
      <c r="Y198" s="44">
        <v>200</v>
      </c>
      <c r="Z198" s="21">
        <v>86</v>
      </c>
      <c r="AA198" s="22">
        <v>162.5</v>
      </c>
      <c r="AB198" s="25"/>
      <c r="AC198" s="22"/>
      <c r="AD198" s="25"/>
      <c r="AE198" s="22"/>
      <c r="AF198" s="25"/>
      <c r="AG198" s="22"/>
      <c r="AH198" s="4">
        <f>F198+H198+J198+L198+N198+P198+R198+T198+V198+X198+Z198+AB198+AD198+AF198</f>
        <v>337</v>
      </c>
      <c r="AI198" s="5">
        <f>+AH198/E198</f>
        <v>84.25</v>
      </c>
      <c r="AJ198" s="6">
        <f>IF(F198="",0,$G$97)+IF(H198="",0,$G$97)+IF(J198="",0,$G$97)+IF(L198="",0,$G$97)+IF(N198="",0,$G$97)+IF(P198="",0,$G$97)+IF(R198="",0,$G$97)+IF(T198="",0,$G$97)+IF(V198="",0,$G$97)+IF(X198="",0,$G$97)+IF(Z198="",0,$G$97)+IF(AB198="",0,$G$97)+IF(AD198="",0,$G$97)+IF(AF198="",0,$G$97)</f>
        <v>72</v>
      </c>
      <c r="AK198" s="5">
        <f>AH198/AJ198</f>
        <v>4.6805555555555554</v>
      </c>
      <c r="AL198" s="7">
        <v>12</v>
      </c>
    </row>
    <row r="199" spans="1:38" x14ac:dyDescent="0.15">
      <c r="A199" s="67" t="s">
        <v>116</v>
      </c>
      <c r="B199" s="110" t="s">
        <v>117</v>
      </c>
      <c r="C199" s="68">
        <f>+G199+I199+K199+M199+O199+Q199+S199+U199+W199+Y199+AA199+AC199+AE199+AG199</f>
        <v>335</v>
      </c>
      <c r="D199" s="72">
        <f>+C199/E199</f>
        <v>167.5</v>
      </c>
      <c r="E199" s="91">
        <f>COUNTA(F199,H199,J199,L199,N199,P199,R199,T199,V199,X199,Z199,AB199,AD199,AF199)</f>
        <v>2</v>
      </c>
      <c r="F199" s="41"/>
      <c r="G199" s="37"/>
      <c r="H199" s="41"/>
      <c r="I199" s="42"/>
      <c r="J199" s="41"/>
      <c r="K199" s="42"/>
      <c r="L199" s="41">
        <v>84</v>
      </c>
      <c r="M199" s="42">
        <v>155</v>
      </c>
      <c r="N199" s="36"/>
      <c r="O199" s="42"/>
      <c r="P199" s="41"/>
      <c r="Q199" s="42"/>
      <c r="R199" s="98"/>
      <c r="S199" s="42"/>
      <c r="T199" s="98">
        <v>87</v>
      </c>
      <c r="U199" s="42">
        <v>180</v>
      </c>
      <c r="V199" s="98"/>
      <c r="W199" s="42"/>
      <c r="X199" s="41"/>
      <c r="Y199" s="42"/>
      <c r="Z199" s="21"/>
      <c r="AA199" s="22"/>
      <c r="AB199" s="25"/>
      <c r="AC199" s="22"/>
      <c r="AD199" s="25"/>
      <c r="AE199" s="22"/>
      <c r="AF199" s="25"/>
      <c r="AG199" s="22"/>
      <c r="AH199" s="4">
        <f>F199+H199+J199+L199+N199+P199+R199+T199+V199+X199+Z199+AB199+AD199+AF199</f>
        <v>171</v>
      </c>
      <c r="AI199" s="5">
        <f>+AH199/E199</f>
        <v>85.5</v>
      </c>
      <c r="AJ199" s="6">
        <f>IF(F199="",0,$G$97)+IF(H199="",0,$G$97)+IF(J199="",0,$G$97)+IF(L199="",0,$G$97)+IF(N199="",0,$G$97)+IF(P199="",0,$G$97)+IF(R199="",0,$G$97)+IF(T199="",0,$G$97)+IF(V199="",0,$G$97)+IF(X199="",0,$G$97)+IF(Z199="",0,$G$97)+IF(AB199="",0,$G$97)+IF(AD199="",0,$G$97)+IF(AF199="",0,$G$97)</f>
        <v>36</v>
      </c>
      <c r="AK199" s="5">
        <f>AH199/AJ199</f>
        <v>4.75</v>
      </c>
      <c r="AL199" s="7">
        <v>13</v>
      </c>
    </row>
    <row r="200" spans="1:38" x14ac:dyDescent="0.15">
      <c r="A200" s="136" t="s">
        <v>314</v>
      </c>
      <c r="B200" s="141" t="s">
        <v>315</v>
      </c>
      <c r="C200" s="68">
        <f>+G200+I200+K200+M200+O200+Q200+S200+U200+W200+Y200+AA200+AC200+AE200+AG200</f>
        <v>162.5</v>
      </c>
      <c r="D200" s="72">
        <f>+C200/E200</f>
        <v>162.5</v>
      </c>
      <c r="E200" s="91">
        <f>COUNTA(F200,H200,J200,L200,N200,P200,R200,T200,V200,X200,Z200,AB200,AD200,AF200)</f>
        <v>1</v>
      </c>
      <c r="F200" s="41"/>
      <c r="G200" s="37"/>
      <c r="H200" s="41"/>
      <c r="I200" s="42"/>
      <c r="J200" s="41"/>
      <c r="K200" s="42"/>
      <c r="L200" s="41"/>
      <c r="M200" s="42"/>
      <c r="N200" s="36"/>
      <c r="O200" s="42"/>
      <c r="P200" s="98"/>
      <c r="Q200" s="44"/>
      <c r="R200" s="98"/>
      <c r="S200" s="42"/>
      <c r="T200" s="98"/>
      <c r="U200" s="42"/>
      <c r="V200" s="98"/>
      <c r="W200" s="42"/>
      <c r="X200" s="41"/>
      <c r="Y200" s="42"/>
      <c r="Z200" s="21">
        <v>86</v>
      </c>
      <c r="AA200" s="22">
        <v>162.5</v>
      </c>
      <c r="AB200" s="25"/>
      <c r="AC200" s="22"/>
      <c r="AD200" s="25"/>
      <c r="AE200" s="22"/>
      <c r="AF200" s="25"/>
      <c r="AG200" s="22"/>
      <c r="AH200" s="4">
        <f>F200+H200+J200+L200+N200+P200+R200+T200+V200+X200+Z200+AB200+AD200+AF200</f>
        <v>86</v>
      </c>
      <c r="AI200" s="5">
        <f>+AH200/E200</f>
        <v>86</v>
      </c>
      <c r="AJ200" s="6">
        <f>IF(F200="",0,$G$97)+IF(H200="",0,$G$97)+IF(J200="",0,$G$97)+IF(L200="",0,$G$97)+IF(N200="",0,$G$97)+IF(P200="",0,$G$97)+IF(R200="",0,$G$97)+IF(T200="",0,$G$97)+IF(V200="",0,$G$97)+IF(X200="",0,$G$97)+IF(Z200="",0,$G$97)+IF(AB200="",0,$G$97)+IF(AD200="",0,$G$97)+IF(AF200="",0,$G$97)</f>
        <v>18</v>
      </c>
      <c r="AK200" s="5">
        <f>AH200/AJ200</f>
        <v>4.7777777777777777</v>
      </c>
      <c r="AL200" s="7">
        <v>14</v>
      </c>
    </row>
    <row r="201" spans="1:38" x14ac:dyDescent="0.15">
      <c r="A201" s="80" t="s">
        <v>131</v>
      </c>
      <c r="B201" s="123" t="s">
        <v>132</v>
      </c>
      <c r="C201" s="68">
        <f>+G201+I201+K201+M201+O201+Q201+S201+U201+W201+Y201+AA201+AC201+AE201+AG201</f>
        <v>315</v>
      </c>
      <c r="D201" s="69">
        <f>+C201/E201</f>
        <v>157.5</v>
      </c>
      <c r="E201" s="91">
        <f>COUNTA(F201,H201,J201,L201,N201,P201,R201,T201,V201,X201,Z201,AB201,AD201,AF201)</f>
        <v>2</v>
      </c>
      <c r="F201" s="41"/>
      <c r="G201" s="37"/>
      <c r="H201" s="41"/>
      <c r="I201" s="42"/>
      <c r="J201" s="41"/>
      <c r="K201" s="42"/>
      <c r="L201" s="41"/>
      <c r="M201" s="42"/>
      <c r="N201" s="122">
        <v>85</v>
      </c>
      <c r="O201" s="44">
        <v>160</v>
      </c>
      <c r="P201" s="41"/>
      <c r="Q201" s="42"/>
      <c r="R201" s="98"/>
      <c r="S201" s="42"/>
      <c r="T201" s="98"/>
      <c r="U201" s="42"/>
      <c r="V201" s="98"/>
      <c r="W201" s="42"/>
      <c r="X201" s="41"/>
      <c r="Y201" s="42"/>
      <c r="Z201" s="21">
        <v>93</v>
      </c>
      <c r="AA201" s="22">
        <v>155</v>
      </c>
      <c r="AB201" s="25"/>
      <c r="AC201" s="22"/>
      <c r="AD201" s="25"/>
      <c r="AE201" s="22"/>
      <c r="AF201" s="25"/>
      <c r="AG201" s="22"/>
      <c r="AH201" s="4">
        <f>F201+H201+J201+L201+N201+P201+R201+T201+V201+X201+Z201+AB201+AD201+AF201</f>
        <v>178</v>
      </c>
      <c r="AI201" s="5">
        <f>+AH201/E201</f>
        <v>89</v>
      </c>
      <c r="AJ201" s="6">
        <f>IF(F201="",0,$G$97)+IF(H201="",0,$G$97)+IF(J201="",0,$G$97)+IF(L201="",0,$G$97)+IF(N201="",0,$G$97)+IF(P201="",0,$G$97)+IF(R201="",0,$G$97)+IF(T201="",0,$G$97)+IF(V201="",0,$G$97)+IF(X201="",0,$G$97)+IF(Z201="",0,$G$97)+IF(AB201="",0,$G$97)+IF(AD201="",0,$G$97)+IF(AF201="",0,$G$97)</f>
        <v>36</v>
      </c>
      <c r="AK201" s="5">
        <f>AH201/AJ201</f>
        <v>4.9444444444444446</v>
      </c>
      <c r="AL201" s="7">
        <v>15</v>
      </c>
    </row>
    <row r="202" spans="1:38" x14ac:dyDescent="0.15">
      <c r="A202" s="80" t="s">
        <v>131</v>
      </c>
      <c r="B202" s="80" t="s">
        <v>237</v>
      </c>
      <c r="C202" s="68">
        <f>+G202+I202+K202+M202+O202+Q202+S202+U202+W202+Y202+AA202+AC202+AE202+AG202</f>
        <v>155</v>
      </c>
      <c r="D202" s="72">
        <f>+C202/E202</f>
        <v>155</v>
      </c>
      <c r="E202" s="91">
        <f>COUNTA(F202,H202,J202,L202,N202,P202,R202,T202,V202,X202,Z202,AB202,AD202,AF202)</f>
        <v>1</v>
      </c>
      <c r="F202" s="41"/>
      <c r="G202" s="41"/>
      <c r="H202" s="41"/>
      <c r="I202" s="42"/>
      <c r="J202" s="41"/>
      <c r="K202" s="42"/>
      <c r="L202" s="41"/>
      <c r="M202" s="42"/>
      <c r="N202" s="98">
        <v>90</v>
      </c>
      <c r="O202" s="44">
        <v>155</v>
      </c>
      <c r="P202" s="41"/>
      <c r="Q202" s="42"/>
      <c r="R202" s="98"/>
      <c r="S202" s="42"/>
      <c r="T202" s="98"/>
      <c r="U202" s="42"/>
      <c r="V202" s="98"/>
      <c r="W202" s="42"/>
      <c r="X202" s="41"/>
      <c r="Y202" s="42"/>
      <c r="Z202" s="21"/>
      <c r="AA202" s="22"/>
      <c r="AB202" s="25"/>
      <c r="AC202" s="22"/>
      <c r="AD202" s="25"/>
      <c r="AE202" s="22"/>
      <c r="AF202" s="25"/>
      <c r="AG202" s="22"/>
      <c r="AH202" s="4">
        <f>F202+H202+J202+L202+N202+P202+R202+T202+V202+X202+Z202+AB202+AD202+AF202</f>
        <v>90</v>
      </c>
      <c r="AI202" s="5">
        <f>+AH202/E202</f>
        <v>90</v>
      </c>
      <c r="AJ202" s="6">
        <f>IF(F202="",0,$G$97)+IF(H202="",0,$G$97)+IF(J202="",0,$G$97)+IF(L202="",0,$G$97)+IF(N202="",0,$G$97)+IF(P202="",0,$G$97)+IF(R202="",0,$G$97)+IF(T202="",0,$G$97)+IF(V202="",0,$G$97)+IF(X202="",0,$G$97)+IF(Z202="",0,$G$97)+IF(AB202="",0,$G$97)+IF(AD202="",0,$G$97)+IF(AF202="",0,$G$97)</f>
        <v>18</v>
      </c>
      <c r="AK202" s="5">
        <f>AH202/AJ202</f>
        <v>5</v>
      </c>
      <c r="AL202" s="7">
        <v>16</v>
      </c>
    </row>
    <row r="203" spans="1:38" x14ac:dyDescent="0.15">
      <c r="A203" s="67" t="s">
        <v>213</v>
      </c>
      <c r="B203" s="67" t="s">
        <v>214</v>
      </c>
      <c r="C203" s="68">
        <f>+G203+I203+K203+M203+O203+Q203+S203+U203+W203+Y203+AA203+AC203+AE203+AG203</f>
        <v>170</v>
      </c>
      <c r="D203" s="72">
        <f>+C203/E203</f>
        <v>170</v>
      </c>
      <c r="E203" s="91">
        <f>COUNTA(F203,H203,J203,L203,N203,P203,R203,T203,V203,X203,Z203,AB203,AD203,AF203)</f>
        <v>1</v>
      </c>
      <c r="F203" s="41"/>
      <c r="G203" s="42"/>
      <c r="H203" s="41">
        <v>92</v>
      </c>
      <c r="I203" s="42">
        <v>170</v>
      </c>
      <c r="J203" s="41"/>
      <c r="K203" s="42"/>
      <c r="L203" s="41"/>
      <c r="M203" s="42"/>
      <c r="N203" s="41"/>
      <c r="O203" s="42"/>
      <c r="P203" s="41"/>
      <c r="Q203" s="42"/>
      <c r="R203" s="98"/>
      <c r="S203" s="42"/>
      <c r="T203" s="98"/>
      <c r="U203" s="42"/>
      <c r="V203" s="98"/>
      <c r="W203" s="42"/>
      <c r="X203" s="41"/>
      <c r="Y203" s="42"/>
      <c r="Z203" s="21"/>
      <c r="AA203" s="22"/>
      <c r="AB203" s="25"/>
      <c r="AC203" s="22"/>
      <c r="AD203" s="25"/>
      <c r="AE203" s="22"/>
      <c r="AF203" s="25"/>
      <c r="AG203" s="22"/>
      <c r="AH203" s="4">
        <f>F203+H203+J203+L203+N203+P203+R203+T203+V203+X203+Z203+AB203+AD203+AF203</f>
        <v>92</v>
      </c>
      <c r="AI203" s="5">
        <f>+AH203/E203</f>
        <v>92</v>
      </c>
      <c r="AJ203" s="6">
        <f>IF(F203="",0,$G$97)+IF(H203="",0,$G$97)+IF(J203="",0,$G$97)+IF(L203="",0,$G$97)+IF(N203="",0,$G$97)+IF(P203="",0,$G$97)+IF(R203="",0,$G$97)+IF(T203="",0,$G$97)+IF(V203="",0,$G$97)+IF(X203="",0,$G$97)+IF(Z203="",0,$G$97)+IF(AB203="",0,$G$97)+IF(AD203="",0,$G$97)+IF(AF203="",0,$G$97)</f>
        <v>18</v>
      </c>
      <c r="AK203" s="5">
        <f>AH203/AJ203</f>
        <v>5.1111111111111107</v>
      </c>
      <c r="AL203" s="7">
        <v>17</v>
      </c>
    </row>
    <row r="204" spans="1:38" x14ac:dyDescent="0.15">
      <c r="A204" s="78" t="s">
        <v>215</v>
      </c>
      <c r="B204" s="78" t="s">
        <v>55</v>
      </c>
      <c r="C204" s="68">
        <f>+G204+I204+K204+M204+O204+Q204+S204+U204+W204+Y204+AA204+AC204+AE204+AG204</f>
        <v>150</v>
      </c>
      <c r="D204" s="72">
        <f>+C204/E204</f>
        <v>150</v>
      </c>
      <c r="E204" s="91">
        <f>COUNTA(F204,H204,J204,L204,N204,P204,R204,T204,V204,X204,Z204,AB204,AD204,AF204)</f>
        <v>1</v>
      </c>
      <c r="F204" s="41"/>
      <c r="G204" s="42"/>
      <c r="H204" s="41"/>
      <c r="I204" s="42"/>
      <c r="J204" s="41"/>
      <c r="K204" s="42"/>
      <c r="L204" s="41">
        <v>93</v>
      </c>
      <c r="M204" s="42">
        <v>150</v>
      </c>
      <c r="N204" s="41"/>
      <c r="O204" s="42"/>
      <c r="P204" s="41"/>
      <c r="Q204" s="42"/>
      <c r="R204" s="98"/>
      <c r="S204" s="42"/>
      <c r="T204" s="98"/>
      <c r="U204" s="42"/>
      <c r="V204" s="98"/>
      <c r="W204" s="42"/>
      <c r="X204" s="41"/>
      <c r="Y204" s="42"/>
      <c r="Z204" s="21"/>
      <c r="AA204" s="22"/>
      <c r="AB204" s="25"/>
      <c r="AC204" s="22"/>
      <c r="AD204" s="25"/>
      <c r="AE204" s="22"/>
      <c r="AF204" s="25"/>
      <c r="AG204" s="22"/>
      <c r="AH204" s="4">
        <f>F204+H204+J204+L204+N204+P204+R204+T204+V204+X204+Z204+AB204+AD204+AF204</f>
        <v>93</v>
      </c>
      <c r="AI204" s="5">
        <f>+AH204/E204</f>
        <v>93</v>
      </c>
      <c r="AJ204" s="6">
        <f>IF(F204="",0,$G$97)+IF(H204="",0,$G$97)+IF(J204="",0,$G$97)+IF(L204="",0,$G$97)+IF(N204="",0,$G$97)+IF(P204="",0,$G$97)+IF(R204="",0,$G$97)+IF(T204="",0,$G$97)+IF(V204="",0,$G$97)+IF(X204="",0,$G$97)+IF(Z204="",0,$G$97)+IF(AB204="",0,$G$97)+IF(AD204="",0,$G$97)+IF(AF204="",0,$G$97)</f>
        <v>18</v>
      </c>
      <c r="AK204" s="5">
        <f>AH204/AJ204</f>
        <v>5.166666666666667</v>
      </c>
      <c r="AL204" s="7">
        <v>18</v>
      </c>
    </row>
    <row r="205" spans="1:38" x14ac:dyDescent="0.15">
      <c r="A205" s="136" t="s">
        <v>303</v>
      </c>
      <c r="B205" s="136" t="s">
        <v>176</v>
      </c>
      <c r="C205" s="68">
        <f>+G205+I205+K205+M205+O205+Q205+S205+U205+W205+Y205+AA205+AC205+AE205+AG205</f>
        <v>360</v>
      </c>
      <c r="D205" s="72">
        <f>+C205/E205</f>
        <v>180</v>
      </c>
      <c r="E205" s="91">
        <f>COUNTA(F205,H205,J205,L205,N205,P205,R205,T205,V205,X205,Z205,AB205,AD205,AF205)</f>
        <v>2</v>
      </c>
      <c r="F205" s="41"/>
      <c r="G205" s="42"/>
      <c r="H205" s="41"/>
      <c r="I205" s="42"/>
      <c r="J205" s="41"/>
      <c r="K205" s="42"/>
      <c r="L205" s="41"/>
      <c r="M205" s="42"/>
      <c r="N205" s="41"/>
      <c r="O205" s="42"/>
      <c r="P205" s="98"/>
      <c r="Q205" s="44"/>
      <c r="R205" s="98"/>
      <c r="S205" s="42"/>
      <c r="T205" s="98"/>
      <c r="U205" s="42"/>
      <c r="V205" s="98"/>
      <c r="W205" s="42"/>
      <c r="X205" s="41"/>
      <c r="Y205" s="42"/>
      <c r="Z205" s="21"/>
      <c r="AA205" s="22"/>
      <c r="AB205" s="25"/>
      <c r="AC205" s="22"/>
      <c r="AD205" s="25">
        <v>98</v>
      </c>
      <c r="AE205" s="22">
        <v>180</v>
      </c>
      <c r="AF205" s="25">
        <v>89</v>
      </c>
      <c r="AG205" s="22">
        <v>180</v>
      </c>
      <c r="AH205" s="4">
        <f>F205+H205+J205+L205+N205+P205+R205+T205+V205+X205+Z205+AB205+AD205+AF205</f>
        <v>187</v>
      </c>
      <c r="AI205" s="5">
        <f>+AH205/E205</f>
        <v>93.5</v>
      </c>
      <c r="AJ205" s="6">
        <f>IF(F205="",0,$G$97)+IF(H205="",0,$G$97)+IF(J205="",0,$G$97)+IF(L205="",0,$G$97)+IF(N205="",0,$G$97)+IF(P205="",0,$G$97)+IF(R205="",0,$G$97)+IF(T205="",0,$G$97)+IF(V205="",0,$G$97)+IF(X205="",0,$G$97)+IF(Z205="",0,$G$97)+IF(AB205="",0,$G$97)+IF(AD205="",0,$G$97)+IF(AF205="",0,$G$97)</f>
        <v>36</v>
      </c>
      <c r="AK205" s="5">
        <f>AH205/AJ205</f>
        <v>5.1944444444444446</v>
      </c>
      <c r="AL205" s="7">
        <v>19</v>
      </c>
    </row>
    <row r="206" spans="1:38" x14ac:dyDescent="0.15">
      <c r="A206" s="80" t="s">
        <v>249</v>
      </c>
      <c r="B206" s="80" t="s">
        <v>250</v>
      </c>
      <c r="C206" s="68">
        <f>+G206+I206+K206+M206+O206+Q206+S206+U206+W206+Y206+AA206+AC206+AE206+AG206</f>
        <v>160</v>
      </c>
      <c r="D206" s="72">
        <f>+C206/E206</f>
        <v>160</v>
      </c>
      <c r="E206" s="91">
        <f>COUNTA(F206,H206,J206,L206,N206,P206,R206,T206,V206,X206,Z206,AB206,AD206,AF206)</f>
        <v>1</v>
      </c>
      <c r="F206" s="41"/>
      <c r="G206" s="42"/>
      <c r="H206" s="41"/>
      <c r="I206" s="42"/>
      <c r="J206" s="41"/>
      <c r="K206" s="42"/>
      <c r="L206" s="41"/>
      <c r="M206" s="42"/>
      <c r="N206" s="41"/>
      <c r="O206" s="42"/>
      <c r="P206" s="98">
        <v>97</v>
      </c>
      <c r="Q206" s="44">
        <v>160</v>
      </c>
      <c r="R206" s="98"/>
      <c r="S206" s="42"/>
      <c r="T206" s="98"/>
      <c r="U206" s="42"/>
      <c r="V206" s="98"/>
      <c r="W206" s="42"/>
      <c r="X206" s="41"/>
      <c r="Y206" s="42"/>
      <c r="Z206" s="21"/>
      <c r="AA206" s="22"/>
      <c r="AB206" s="25"/>
      <c r="AC206" s="22"/>
      <c r="AD206" s="25"/>
      <c r="AE206" s="22"/>
      <c r="AF206" s="25"/>
      <c r="AG206" s="22"/>
      <c r="AH206" s="4">
        <f>F206+H206+J206+L206+N206+P206+R206+T206+V206+X206+Z206+AB206+AD206+AF206</f>
        <v>97</v>
      </c>
      <c r="AI206" s="5">
        <f>+AH206/E206</f>
        <v>97</v>
      </c>
      <c r="AJ206" s="6">
        <f>IF(F206="",0,$G$97)+IF(H206="",0,$G$97)+IF(J206="",0,$G$97)+IF(L206="",0,$G$97)+IF(N206="",0,$G$97)+IF(P206="",0,$G$97)+IF(R206="",0,$G$97)+IF(T206="",0,$G$97)+IF(V206="",0,$G$97)+IF(X206="",0,$G$97)+IF(Z206="",0,$G$97)+IF(AB206="",0,$G$97)+IF(AD206="",0,$G$97)+IF(AF206="",0,$G$97)</f>
        <v>18</v>
      </c>
      <c r="AK206" s="5">
        <f>AH206/AJ206</f>
        <v>5.3888888888888893</v>
      </c>
      <c r="AL206" s="7">
        <v>20</v>
      </c>
    </row>
    <row r="207" spans="1:38" x14ac:dyDescent="0.15">
      <c r="A207" s="80" t="s">
        <v>251</v>
      </c>
      <c r="B207" s="80" t="s">
        <v>252</v>
      </c>
      <c r="C207" s="68">
        <f>+G207+I207+K207+M207+O207+Q207+S207+U207+W207+Y207+AA207+AC207+AE207+AG207</f>
        <v>685</v>
      </c>
      <c r="D207" s="72">
        <f>+C207/E207</f>
        <v>171.25</v>
      </c>
      <c r="E207" s="91">
        <f>COUNTA(F207,H207,J207,L207,N207,P207,R207,T207,V207,X207,Z207,AB207,AD207,AF207)</f>
        <v>4</v>
      </c>
      <c r="F207" s="41"/>
      <c r="G207" s="42"/>
      <c r="H207" s="41"/>
      <c r="I207" s="42"/>
      <c r="J207" s="41"/>
      <c r="K207" s="42"/>
      <c r="L207" s="41"/>
      <c r="M207" s="42"/>
      <c r="N207" s="41"/>
      <c r="O207" s="42"/>
      <c r="P207" s="98">
        <v>104</v>
      </c>
      <c r="Q207" s="44">
        <v>155</v>
      </c>
      <c r="R207" s="98">
        <v>94</v>
      </c>
      <c r="S207" s="44">
        <v>180</v>
      </c>
      <c r="T207" s="98">
        <v>100</v>
      </c>
      <c r="U207" s="42">
        <v>170</v>
      </c>
      <c r="V207" s="98"/>
      <c r="W207" s="42"/>
      <c r="X207" s="98">
        <v>95</v>
      </c>
      <c r="Y207" s="44">
        <v>180</v>
      </c>
      <c r="Z207" s="21"/>
      <c r="AA207" s="22"/>
      <c r="AB207" s="25"/>
      <c r="AC207" s="22"/>
      <c r="AD207" s="25"/>
      <c r="AE207" s="22"/>
      <c r="AF207" s="25"/>
      <c r="AG207" s="22"/>
      <c r="AH207" s="4">
        <f>F207+H207+J207+L207+N207+P207+R207+T207+V207+X207+Z207+AB207+AD207+AF207</f>
        <v>393</v>
      </c>
      <c r="AI207" s="5">
        <f>+AH207/E207</f>
        <v>98.25</v>
      </c>
      <c r="AJ207" s="6">
        <f>IF(F207="",0,$G$97)+IF(H207="",0,$G$97)+IF(J207="",0,$G$97)+IF(L207="",0,$G$97)+IF(N207="",0,$G$97)+IF(P207="",0,$G$97)+IF(R207="",0,$G$97)+IF(T207="",0,$G$97)+IF(V207="",0,$G$97)+IF(X207="",0,$G$97)+IF(Z207="",0,$G$97)+IF(AB207="",0,$G$97)+IF(AD207="",0,$G$97)+IF(AF207="",0,$G$97)</f>
        <v>72</v>
      </c>
      <c r="AK207" s="5">
        <f>AH207/AJ207</f>
        <v>5.458333333333333</v>
      </c>
      <c r="AL207" s="7">
        <v>21</v>
      </c>
    </row>
    <row r="208" spans="1:38" x14ac:dyDescent="0.15">
      <c r="A208" s="80" t="s">
        <v>238</v>
      </c>
      <c r="B208" s="80" t="s">
        <v>239</v>
      </c>
      <c r="C208" s="68">
        <f>+G208+I208+K208+M208+O208+Q208+S208+U208+W208+Y208+AA208+AC208+AE208+AG208</f>
        <v>150</v>
      </c>
      <c r="D208" s="72">
        <f>+C208/E208</f>
        <v>75</v>
      </c>
      <c r="E208" s="91">
        <f>COUNTA(F208,H208,J208,L208,N208,P208,R208,T208,V208,X208,Z208,AB208,AD208,AF208)</f>
        <v>2</v>
      </c>
      <c r="F208" s="41"/>
      <c r="G208" s="42"/>
      <c r="H208" s="41"/>
      <c r="I208" s="42"/>
      <c r="J208" s="41"/>
      <c r="K208" s="42"/>
      <c r="L208" s="41"/>
      <c r="M208" s="42"/>
      <c r="N208" s="98">
        <v>100</v>
      </c>
      <c r="O208" s="44">
        <v>150</v>
      </c>
      <c r="P208" s="41"/>
      <c r="Q208" s="42"/>
      <c r="R208" s="98"/>
      <c r="S208" s="42"/>
      <c r="T208" s="98"/>
      <c r="U208" s="42"/>
      <c r="V208" s="98"/>
      <c r="W208" s="42"/>
      <c r="X208" s="41"/>
      <c r="Y208" s="42"/>
      <c r="Z208" s="21">
        <v>98</v>
      </c>
      <c r="AA208" s="22"/>
      <c r="AB208" s="25"/>
      <c r="AC208" s="22"/>
      <c r="AD208" s="25"/>
      <c r="AE208" s="22"/>
      <c r="AF208" s="25"/>
      <c r="AG208" s="22"/>
      <c r="AH208" s="4">
        <f>F208+H208+J208+L208+N208+P208+R208+T208+V208+X208+Z208+AB208+AD208+AF208</f>
        <v>198</v>
      </c>
      <c r="AI208" s="5">
        <f>+AH208/E208</f>
        <v>99</v>
      </c>
      <c r="AJ208" s="6">
        <f>IF(F208="",0,$G$97)+IF(H208="",0,$G$97)+IF(J208="",0,$G$97)+IF(L208="",0,$G$97)+IF(N208="",0,$G$97)+IF(P208="",0,$G$97)+IF(R208="",0,$G$97)+IF(T208="",0,$G$97)+IF(V208="",0,$G$97)+IF(X208="",0,$G$97)+IF(Z208="",0,$G$97)+IF(AB208="",0,$G$97)+IF(AD208="",0,$G$97)+IF(AF208="",0,$G$97)</f>
        <v>36</v>
      </c>
      <c r="AK208" s="5">
        <f>AH208/AJ208</f>
        <v>5.5</v>
      </c>
      <c r="AL208" s="7">
        <v>22</v>
      </c>
    </row>
    <row r="209" spans="1:38" x14ac:dyDescent="0.15">
      <c r="A209" s="78" t="s">
        <v>120</v>
      </c>
      <c r="B209" s="78" t="s">
        <v>133</v>
      </c>
      <c r="C209" s="68">
        <f>+G209+I209+K209+M209+O209+Q209+S209+U209+W209+Y209+AA209+AC209+AE209+AG209</f>
        <v>145</v>
      </c>
      <c r="D209" s="72">
        <f>+C209/E209</f>
        <v>145</v>
      </c>
      <c r="E209" s="91">
        <f>COUNTA(F209,H209,J209,L209,N209,P209,R209,T209,V209,X209,Z209,AB209,AD209,AF209)</f>
        <v>1</v>
      </c>
      <c r="F209" s="41"/>
      <c r="G209" s="42"/>
      <c r="H209" s="41"/>
      <c r="I209" s="42"/>
      <c r="J209" s="41"/>
      <c r="K209" s="42"/>
      <c r="L209" s="41">
        <v>103</v>
      </c>
      <c r="M209" s="42">
        <v>145</v>
      </c>
      <c r="N209" s="41"/>
      <c r="O209" s="42"/>
      <c r="P209" s="41"/>
      <c r="Q209" s="42"/>
      <c r="R209" s="98"/>
      <c r="S209" s="42"/>
      <c r="T209" s="98"/>
      <c r="U209" s="42"/>
      <c r="V209" s="98"/>
      <c r="W209" s="42"/>
      <c r="X209" s="41"/>
      <c r="Y209" s="42"/>
      <c r="Z209" s="23"/>
      <c r="AA209" s="24"/>
      <c r="AB209" s="15"/>
      <c r="AC209" s="24"/>
      <c r="AD209" s="15"/>
      <c r="AE209" s="24"/>
      <c r="AF209" s="15"/>
      <c r="AG209" s="24"/>
      <c r="AH209" s="4">
        <f>F209+H209+J209+L209+N209+P209+R209+T209+V209+X209+Z209+AB209+AD209+AF209</f>
        <v>103</v>
      </c>
      <c r="AI209" s="3">
        <f>+AH209/E209</f>
        <v>103</v>
      </c>
      <c r="AJ209" s="6">
        <f>IF(F209="",0,$G$97)+IF(H209="",0,$G$97)+IF(J209="",0,$G$97)+IF(L209="",0,$G$97)+IF(N209="",0,$G$97)+IF(P209="",0,$G$97)+IF(R209="",0,$G$97)+IF(T209="",0,$G$97)+IF(V209="",0,$G$97)+IF(X209="",0,$G$97)+IF(Z209="",0,$G$97)+IF(AB209="",0,$G$97)+IF(AD209="",0,$G$97)+IF(AF209="",0,$G$97)</f>
        <v>18</v>
      </c>
      <c r="AK209" s="3">
        <f>AH209/AJ209</f>
        <v>5.7222222222222223</v>
      </c>
      <c r="AL209" s="7">
        <v>23</v>
      </c>
    </row>
    <row r="210" spans="1:38" x14ac:dyDescent="0.15">
      <c r="A210" s="80" t="s">
        <v>98</v>
      </c>
      <c r="B210" s="80" t="s">
        <v>199</v>
      </c>
      <c r="C210" s="68">
        <f>+G210+I210+K210+M210+O210+Q210+S210+U210+W210+Y210+AA210+AC210+AE210+AG210</f>
        <v>350</v>
      </c>
      <c r="D210" s="72">
        <f>+C210/E210</f>
        <v>175</v>
      </c>
      <c r="E210" s="91">
        <f>COUNTA(F210,H210,J210,L210,N210,P210,R210,T210,V210,X210,Z210,AB210,AD210,AF210)</f>
        <v>2</v>
      </c>
      <c r="F210" s="41"/>
      <c r="G210" s="42"/>
      <c r="H210" s="41"/>
      <c r="I210" s="42"/>
      <c r="J210" s="41"/>
      <c r="K210" s="42"/>
      <c r="L210" s="41"/>
      <c r="M210" s="42"/>
      <c r="N210" s="41"/>
      <c r="O210" s="42"/>
      <c r="P210" s="98">
        <v>112</v>
      </c>
      <c r="Q210" s="44">
        <v>150</v>
      </c>
      <c r="R210" s="98"/>
      <c r="S210" s="42"/>
      <c r="T210" s="98"/>
      <c r="U210" s="42"/>
      <c r="V210" s="98"/>
      <c r="W210" s="42"/>
      <c r="X210" s="41"/>
      <c r="Y210" s="42"/>
      <c r="Z210" s="23"/>
      <c r="AA210" s="24"/>
      <c r="AB210" s="15"/>
      <c r="AC210" s="24"/>
      <c r="AD210" s="15">
        <v>94</v>
      </c>
      <c r="AE210" s="24">
        <v>200</v>
      </c>
      <c r="AF210" s="15"/>
      <c r="AG210" s="24"/>
      <c r="AH210" s="4">
        <f>F210+H210+J210+L210+N210+P210+R210+T210+V210+X210+Z210+AB210+AD210+AF210</f>
        <v>206</v>
      </c>
      <c r="AI210" s="3">
        <f>+AH210/E210</f>
        <v>103</v>
      </c>
      <c r="AJ210" s="6">
        <f>IF(F210="",0,$G$97)+IF(H210="",0,$G$97)+IF(J210="",0,$G$97)+IF(L210="",0,$G$97)+IF(N210="",0,$G$97)+IF(P210="",0,$G$97)+IF(R210="",0,$G$97)+IF(T210="",0,$G$97)+IF(V210="",0,$G$97)+IF(X210="",0,$G$97)+IF(Z210="",0,$G$97)+IF(AB210="",0,$G$97)+IF(AD210="",0,$G$97)+IF(AF210="",0,$G$97)</f>
        <v>36</v>
      </c>
      <c r="AK210" s="3">
        <f>AH210/AJ210</f>
        <v>5.7222222222222223</v>
      </c>
      <c r="AL210" s="7">
        <v>24</v>
      </c>
    </row>
    <row r="211" spans="1:38" x14ac:dyDescent="0.15">
      <c r="A211" s="67" t="s">
        <v>216</v>
      </c>
      <c r="B211" s="67" t="s">
        <v>109</v>
      </c>
      <c r="C211" s="68">
        <f>+G211+I211+K211+M211+O211+Q211+S211+U211+W211+Y211+AA211+AC211+AE211+AG211</f>
        <v>165</v>
      </c>
      <c r="D211" s="72">
        <f>+C211/E211</f>
        <v>165</v>
      </c>
      <c r="E211" s="91">
        <f>COUNTA(F211,H211,J211,L211,N211,P211,R211,T211,V211,X211,Z211,AB211,AD211,AF211)</f>
        <v>1</v>
      </c>
      <c r="F211" s="41"/>
      <c r="G211" s="42"/>
      <c r="H211" s="41">
        <v>106</v>
      </c>
      <c r="I211" s="42">
        <v>165</v>
      </c>
      <c r="J211" s="41"/>
      <c r="K211" s="42"/>
      <c r="L211" s="41"/>
      <c r="M211" s="42"/>
      <c r="N211" s="41"/>
      <c r="O211" s="42"/>
      <c r="P211" s="41"/>
      <c r="Q211" s="42"/>
      <c r="R211" s="98"/>
      <c r="S211" s="42"/>
      <c r="T211" s="98"/>
      <c r="U211" s="42"/>
      <c r="V211" s="98"/>
      <c r="W211" s="42"/>
      <c r="X211" s="41"/>
      <c r="Y211" s="42"/>
      <c r="Z211" s="23"/>
      <c r="AA211" s="24"/>
      <c r="AB211" s="15"/>
      <c r="AC211" s="24"/>
      <c r="AD211" s="15"/>
      <c r="AE211" s="24"/>
      <c r="AF211" s="15"/>
      <c r="AG211" s="24"/>
      <c r="AH211" s="4">
        <f>F211+H211+J211+L211+N211+P211+R211+T211+V211+X211+Z211+AB211+AD211+AF211</f>
        <v>106</v>
      </c>
      <c r="AI211" s="3">
        <f>+AH211/E211</f>
        <v>106</v>
      </c>
      <c r="AJ211" s="6">
        <f>IF(F211="",0,$G$97)+IF(H211="",0,$G$97)+IF(J211="",0,$G$97)+IF(L211="",0,$G$97)+IF(N211="",0,$G$97)+IF(P211="",0,$G$97)+IF(R211="",0,$G$97)+IF(T211="",0,$G$97)+IF(V211="",0,$G$97)+IF(X211="",0,$G$97)+IF(Z211="",0,$G$97)+IF(AB211="",0,$G$97)+IF(AD211="",0,$G$97)+IF(AF211="",0,$G$97)</f>
        <v>18</v>
      </c>
      <c r="AK211" s="3">
        <f>AH211/AJ211</f>
        <v>5.8888888888888893</v>
      </c>
      <c r="AL211" s="7">
        <v>25</v>
      </c>
    </row>
    <row r="212" spans="1:38" x14ac:dyDescent="0.15">
      <c r="A212" s="67" t="s">
        <v>216</v>
      </c>
      <c r="B212" s="67" t="s">
        <v>217</v>
      </c>
      <c r="C212" s="68">
        <f>+G212+I212+K212+M212+O212+Q212+S212+U212+W212+Y212+AA212+AC212+AE212+AG212</f>
        <v>160</v>
      </c>
      <c r="D212" s="72">
        <f>+C212/E212</f>
        <v>160</v>
      </c>
      <c r="E212" s="91">
        <f>COUNTA(F212,H212,J212,L212,N212,P212,R212,T212,V212,X212,Z212,AB212,AD212,AF212)</f>
        <v>1</v>
      </c>
      <c r="F212" s="41"/>
      <c r="G212" s="42"/>
      <c r="H212" s="41">
        <v>107</v>
      </c>
      <c r="I212" s="42">
        <v>160</v>
      </c>
      <c r="J212" s="41"/>
      <c r="K212" s="42"/>
      <c r="L212" s="41"/>
      <c r="M212" s="42"/>
      <c r="N212" s="41"/>
      <c r="O212" s="42"/>
      <c r="P212" s="41"/>
      <c r="Q212" s="42"/>
      <c r="R212" s="98"/>
      <c r="S212" s="42"/>
      <c r="T212" s="98"/>
      <c r="U212" s="42"/>
      <c r="V212" s="98"/>
      <c r="W212" s="42"/>
      <c r="X212" s="41"/>
      <c r="Y212" s="42"/>
      <c r="Z212" s="23"/>
      <c r="AA212" s="24"/>
      <c r="AB212" s="15"/>
      <c r="AC212" s="24"/>
      <c r="AD212" s="15"/>
      <c r="AE212" s="24"/>
      <c r="AF212" s="15"/>
      <c r="AG212" s="24"/>
      <c r="AH212" s="4">
        <f>F212+H212+J212+L212+N212+P212+R212+T212+V212+X212+Z212+AB212+AD212+AF212</f>
        <v>107</v>
      </c>
      <c r="AI212" s="3">
        <f>+AH212/E212</f>
        <v>107</v>
      </c>
      <c r="AJ212" s="6">
        <f>IF(F212="",0,$G$97)+IF(H212="",0,$G$97)+IF(J212="",0,$G$97)+IF(L212="",0,$G$97)+IF(N212="",0,$G$97)+IF(P212="",0,$G$97)+IF(R212="",0,$G$97)+IF(T212="",0,$G$97)+IF(V212="",0,$G$97)+IF(X212="",0,$G$97)+IF(Z212="",0,$G$97)+IF(AB212="",0,$G$97)+IF(AD212="",0,$G$97)+IF(AF212="",0,$G$97)</f>
        <v>18</v>
      </c>
      <c r="AK212" s="3">
        <f>AH212/AJ212</f>
        <v>5.9444444444444446</v>
      </c>
      <c r="AL212" s="7">
        <v>26</v>
      </c>
    </row>
    <row r="213" spans="1:38" x14ac:dyDescent="0.15">
      <c r="A213" s="67" t="s">
        <v>218</v>
      </c>
      <c r="B213" s="67" t="s">
        <v>219</v>
      </c>
      <c r="C213" s="68">
        <f>+G213+I213+K213+M213+O213+Q213+S213+U213+W213+Y213+AA213+AC213+AE213+AG213</f>
        <v>0</v>
      </c>
      <c r="D213" s="72">
        <f>+C213/E213</f>
        <v>0</v>
      </c>
      <c r="E213" s="91">
        <f>COUNTA(F213,H213,J213,L213,N213,P213,R213,T213,V213,X213,Z213,AB213,AD213,AF213)</f>
        <v>1</v>
      </c>
      <c r="F213" s="41"/>
      <c r="G213" s="42"/>
      <c r="H213" s="41"/>
      <c r="I213" s="42"/>
      <c r="J213" s="41"/>
      <c r="K213" s="42"/>
      <c r="L213" s="41">
        <v>107</v>
      </c>
      <c r="M213" s="42"/>
      <c r="N213" s="41"/>
      <c r="O213" s="42"/>
      <c r="P213" s="41"/>
      <c r="Q213" s="42"/>
      <c r="R213" s="98"/>
      <c r="S213" s="42"/>
      <c r="T213" s="98"/>
      <c r="U213" s="42"/>
      <c r="V213" s="98"/>
      <c r="W213" s="42"/>
      <c r="X213" s="41"/>
      <c r="Y213" s="42"/>
      <c r="Z213" s="23"/>
      <c r="AA213" s="24"/>
      <c r="AB213" s="15"/>
      <c r="AC213" s="24"/>
      <c r="AD213" s="15"/>
      <c r="AE213" s="24"/>
      <c r="AF213" s="15"/>
      <c r="AG213" s="24"/>
      <c r="AH213" s="4">
        <f>F213+H213+J213+L213+N213+P213+R213+T213+V213+X213+Z213+AB213+AD213+AF213</f>
        <v>107</v>
      </c>
      <c r="AI213" s="3">
        <f>+AH213/E213</f>
        <v>107</v>
      </c>
      <c r="AJ213" s="6">
        <f>IF(F213="",0,$G$97)+IF(H213="",0,$G$97)+IF(J213="",0,$G$97)+IF(L213="",0,$G$97)+IF(N213="",0,$G$97)+IF(P213="",0,$G$97)+IF(R213="",0,$G$97)+IF(T213="",0,$G$97)+IF(V213="",0,$G$97)+IF(X213="",0,$G$97)+IF(Z213="",0,$G$97)+IF(AB213="",0,$G$97)+IF(AD213="",0,$G$97)+IF(AF213="",0,$G$97)</f>
        <v>18</v>
      </c>
      <c r="AK213" s="3">
        <f>AH213/AJ213</f>
        <v>5.9444444444444446</v>
      </c>
      <c r="AL213" s="7">
        <v>27</v>
      </c>
    </row>
    <row r="214" spans="1:38" x14ac:dyDescent="0.15">
      <c r="A214" s="67" t="s">
        <v>220</v>
      </c>
      <c r="B214" s="67" t="s">
        <v>108</v>
      </c>
      <c r="C214" s="68">
        <f>+G214+I214+K214+M214+O214+Q214+S214+U214+W214+Y214+AA214+AC214+AE214+AG214</f>
        <v>165</v>
      </c>
      <c r="D214" s="72">
        <f>+C214/E214</f>
        <v>82.5</v>
      </c>
      <c r="E214" s="91">
        <f>COUNTA(F214,H214,J214,L214,N214,P214,R214,T214,V214,X214,Z214,AB214,AD214,AF214)</f>
        <v>2</v>
      </c>
      <c r="F214" s="41"/>
      <c r="G214" s="42"/>
      <c r="H214" s="41"/>
      <c r="I214" s="42"/>
      <c r="J214" s="41">
        <v>111</v>
      </c>
      <c r="K214" s="42">
        <v>165</v>
      </c>
      <c r="L214" s="41">
        <v>113</v>
      </c>
      <c r="M214" s="42"/>
      <c r="N214" s="41"/>
      <c r="O214" s="42"/>
      <c r="P214" s="41"/>
      <c r="Q214" s="42"/>
      <c r="R214" s="98"/>
      <c r="S214" s="42"/>
      <c r="T214" s="98"/>
      <c r="U214" s="42"/>
      <c r="V214" s="98"/>
      <c r="W214" s="42"/>
      <c r="X214" s="41"/>
      <c r="Y214" s="42"/>
      <c r="Z214" s="23"/>
      <c r="AA214" s="24"/>
      <c r="AB214" s="15"/>
      <c r="AC214" s="24"/>
      <c r="AD214" s="15"/>
      <c r="AE214" s="24"/>
      <c r="AF214" s="15"/>
      <c r="AG214" s="24"/>
      <c r="AH214" s="4">
        <f>F214+H214+J214+L214+N214+P214+R214+T214+V214+X214+Z214+AB214+AD214+AF214</f>
        <v>224</v>
      </c>
      <c r="AI214" s="3">
        <f>+AH214/E214</f>
        <v>112</v>
      </c>
      <c r="AJ214" s="6">
        <f>IF(F214="",0,$G$97)+IF(H214="",0,$G$97)+IF(J214="",0,$G$97)+IF(L214="",0,$G$97)+IF(N214="",0,$G$97)+IF(P214="",0,$G$97)+IF(R214="",0,$G$97)+IF(T214="",0,$G$97)+IF(V214="",0,$G$97)+IF(X214="",0,$G$97)+IF(Z214="",0,$G$97)+IF(AB214="",0,$G$97)+IF(AD214="",0,$G$97)+IF(AF214="",0,$G$97)</f>
        <v>36</v>
      </c>
      <c r="AK214" s="3">
        <f>AH214/AJ214</f>
        <v>6.2222222222222223</v>
      </c>
      <c r="AL214" s="7">
        <v>28</v>
      </c>
    </row>
    <row r="215" spans="1:38" x14ac:dyDescent="0.15">
      <c r="A215" s="135" t="s">
        <v>246</v>
      </c>
      <c r="B215" s="135" t="s">
        <v>253</v>
      </c>
      <c r="C215" s="68">
        <f>+G215+I215+K215+M215+O215+Q215+S215+U215+W215+Y215+AA215+AC215+AE215+AG215</f>
        <v>145</v>
      </c>
      <c r="D215" s="72">
        <f>+C215/E215</f>
        <v>145</v>
      </c>
      <c r="E215" s="91">
        <f>COUNTA(F215,H215,J215,L215,N215,P215,R215,T215,V215,X215,Z215,AB215,AD215,AF215)</f>
        <v>1</v>
      </c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98">
        <v>117</v>
      </c>
      <c r="Q215" s="44">
        <v>145</v>
      </c>
      <c r="R215" s="117"/>
      <c r="S215" s="117"/>
      <c r="T215" s="117"/>
      <c r="U215" s="117"/>
      <c r="V215" s="117"/>
      <c r="W215" s="117"/>
      <c r="X215" s="117"/>
      <c r="Y215" s="117"/>
      <c r="Z215" s="49"/>
      <c r="AA215" s="49"/>
      <c r="AB215" s="49"/>
      <c r="AC215" s="49"/>
      <c r="AD215" s="49"/>
      <c r="AE215" s="49"/>
      <c r="AF215" s="15"/>
      <c r="AG215" s="49"/>
      <c r="AH215" s="4">
        <f>F215+H215+J215+L215+N215+P215+R215+T215+V215+X215+Z215+AB215+AD215+AF215</f>
        <v>117</v>
      </c>
      <c r="AI215" s="3">
        <f>+AH215/E215</f>
        <v>117</v>
      </c>
      <c r="AJ215" s="6">
        <f>IF(F215="",0,$G$97)+IF(H215="",0,$G$97)+IF(J215="",0,$G$97)+IF(L215="",0,$G$97)+IF(N215="",0,$G$97)+IF(P215="",0,$G$97)+IF(R215="",0,$G$97)+IF(T215="",0,$G$97)+IF(V215="",0,$G$97)+IF(X215="",0,$G$97)+IF(Z215="",0,$G$97)+IF(AB215="",0,$G$97)+IF(AD215="",0,$G$97)+IF(AF215="",0,$G$97)</f>
        <v>18</v>
      </c>
      <c r="AK215" s="3">
        <f>AH215/AJ215</f>
        <v>6.5</v>
      </c>
      <c r="AL215" s="7">
        <v>29</v>
      </c>
    </row>
    <row r="216" spans="1:38" x14ac:dyDescent="0.15">
      <c r="A216" s="112"/>
      <c r="B216" s="112"/>
    </row>
    <row r="217" spans="1:38" x14ac:dyDescent="0.15">
      <c r="A217" s="112"/>
      <c r="B217" s="112"/>
    </row>
    <row r="219" spans="1:38" ht="14" thickBot="1" x14ac:dyDescent="0.2"/>
    <row r="220" spans="1:38" ht="14" thickBot="1" x14ac:dyDescent="0.2">
      <c r="A220" s="53" t="s">
        <v>61</v>
      </c>
      <c r="B220" s="54"/>
      <c r="C220" s="126" t="s">
        <v>4</v>
      </c>
      <c r="D220" s="55" t="s">
        <v>5</v>
      </c>
      <c r="E220" s="86" t="s">
        <v>6</v>
      </c>
      <c r="F220" s="33">
        <v>45221</v>
      </c>
      <c r="G220" s="57"/>
      <c r="H220" s="33">
        <v>45256</v>
      </c>
      <c r="I220" s="58"/>
      <c r="J220" s="33">
        <v>45270</v>
      </c>
      <c r="K220" s="57"/>
      <c r="L220" s="33">
        <v>45305</v>
      </c>
      <c r="M220" s="58"/>
      <c r="N220" s="33">
        <v>45326</v>
      </c>
      <c r="O220" s="58"/>
      <c r="P220" s="33">
        <v>45354</v>
      </c>
      <c r="Q220" s="58"/>
      <c r="R220" s="33">
        <v>45389</v>
      </c>
      <c r="S220" s="58"/>
      <c r="T220" s="33">
        <v>45417</v>
      </c>
      <c r="U220" s="58"/>
      <c r="V220" s="33">
        <v>45431</v>
      </c>
      <c r="W220" s="58"/>
      <c r="X220" s="33">
        <v>45445</v>
      </c>
      <c r="Y220" s="58"/>
      <c r="Z220" s="11">
        <v>45494</v>
      </c>
      <c r="AA220" s="12"/>
      <c r="AB220" s="26">
        <v>45522</v>
      </c>
      <c r="AC220" s="12"/>
      <c r="AD220" s="26">
        <v>45543</v>
      </c>
      <c r="AE220" s="12"/>
      <c r="AF220" s="26">
        <v>45550</v>
      </c>
      <c r="AG220" s="12"/>
      <c r="AH220" s="128" t="s">
        <v>7</v>
      </c>
      <c r="AI220" s="128" t="s">
        <v>8</v>
      </c>
      <c r="AJ220" s="8" t="s">
        <v>9</v>
      </c>
      <c r="AK220" s="130" t="s">
        <v>10</v>
      </c>
      <c r="AL220" s="9" t="s">
        <v>11</v>
      </c>
    </row>
    <row r="221" spans="1:38" ht="21" customHeight="1" thickBot="1" x14ac:dyDescent="0.2">
      <c r="A221" s="53" t="s">
        <v>12</v>
      </c>
      <c r="B221" s="103" t="s">
        <v>13</v>
      </c>
      <c r="C221" s="132"/>
      <c r="D221" s="61" t="s">
        <v>4</v>
      </c>
      <c r="E221" s="89" t="s">
        <v>14</v>
      </c>
      <c r="F221" s="31" t="s">
        <v>168</v>
      </c>
      <c r="G221" s="64">
        <v>9</v>
      </c>
      <c r="H221" s="39" t="s">
        <v>36</v>
      </c>
      <c r="I221" s="63">
        <v>9</v>
      </c>
      <c r="J221" s="40" t="s">
        <v>37</v>
      </c>
      <c r="K221" s="63">
        <v>9</v>
      </c>
      <c r="L221" s="39" t="s">
        <v>38</v>
      </c>
      <c r="M221" s="63">
        <v>9</v>
      </c>
      <c r="N221" s="35" t="s">
        <v>40</v>
      </c>
      <c r="O221" s="64">
        <v>9</v>
      </c>
      <c r="P221" s="65" t="s">
        <v>36</v>
      </c>
      <c r="Q221" s="64">
        <v>9</v>
      </c>
      <c r="R221" s="66" t="s">
        <v>169</v>
      </c>
      <c r="S221" s="64">
        <v>9</v>
      </c>
      <c r="T221" s="32" t="s">
        <v>38</v>
      </c>
      <c r="U221" s="64">
        <v>9</v>
      </c>
      <c r="V221" s="65" t="s">
        <v>170</v>
      </c>
      <c r="W221" s="64">
        <v>9</v>
      </c>
      <c r="X221" s="66" t="s">
        <v>39</v>
      </c>
      <c r="Y221" s="64">
        <v>9</v>
      </c>
      <c r="Z221" s="13" t="s">
        <v>40</v>
      </c>
      <c r="AA221" s="1">
        <v>9</v>
      </c>
      <c r="AB221" s="27" t="s">
        <v>160</v>
      </c>
      <c r="AC221" s="1">
        <v>9</v>
      </c>
      <c r="AD221" s="29" t="s">
        <v>38</v>
      </c>
      <c r="AE221" s="1">
        <v>9</v>
      </c>
      <c r="AF221" s="29" t="s">
        <v>292</v>
      </c>
      <c r="AG221" s="1">
        <v>9</v>
      </c>
      <c r="AH221" s="129"/>
      <c r="AI221" s="129"/>
      <c r="AJ221" s="2"/>
      <c r="AK221" s="131"/>
      <c r="AL221" s="10"/>
    </row>
    <row r="222" spans="1:38" x14ac:dyDescent="0.15">
      <c r="A222" s="108" t="s">
        <v>35</v>
      </c>
      <c r="B222" s="109" t="s">
        <v>66</v>
      </c>
      <c r="C222" s="68">
        <f>+G222+I222+K222+M222+O222+Q222+S222+U222+W222+Y222+AA222+AC222+AE222+AG222</f>
        <v>1520</v>
      </c>
      <c r="D222" s="72">
        <f>+C222/E222</f>
        <v>190</v>
      </c>
      <c r="E222" s="91">
        <f>COUNTA(F222,H222,J222,L222,N222,P222,R222,T222,V222,X222,Z222,AB222,AD222,AF222)</f>
        <v>8</v>
      </c>
      <c r="F222" s="41"/>
      <c r="G222" s="37"/>
      <c r="H222" s="41"/>
      <c r="I222" s="42"/>
      <c r="J222" s="41">
        <v>44</v>
      </c>
      <c r="K222" s="42">
        <v>200</v>
      </c>
      <c r="L222" s="41">
        <v>40</v>
      </c>
      <c r="M222" s="42">
        <v>200</v>
      </c>
      <c r="N222" s="98">
        <v>44</v>
      </c>
      <c r="O222" s="44">
        <v>180</v>
      </c>
      <c r="P222" s="98">
        <v>46</v>
      </c>
      <c r="Q222" s="44">
        <v>180</v>
      </c>
      <c r="R222" s="98">
        <v>48</v>
      </c>
      <c r="S222" s="44">
        <v>200</v>
      </c>
      <c r="T222" s="98">
        <v>43</v>
      </c>
      <c r="U222" s="47">
        <v>180</v>
      </c>
      <c r="V222" s="98">
        <v>41</v>
      </c>
      <c r="W222" s="46">
        <v>180</v>
      </c>
      <c r="X222" s="98">
        <v>31</v>
      </c>
      <c r="Y222" s="44">
        <v>200</v>
      </c>
      <c r="Z222" s="21"/>
      <c r="AA222" s="22"/>
      <c r="AB222" s="25"/>
      <c r="AC222" s="22"/>
      <c r="AD222" s="25"/>
      <c r="AE222" s="22"/>
      <c r="AF222" s="25"/>
      <c r="AG222" s="22"/>
      <c r="AH222" s="4">
        <f>F222+H222+J222+L222+N222+P222+R222+T222+V222+X222+Z222+AB222+AD222+AF222</f>
        <v>337</v>
      </c>
      <c r="AI222" s="5">
        <f>+AH222/E222</f>
        <v>42.125</v>
      </c>
      <c r="AJ222" s="6">
        <f>IF(F222="",0,$G$9)+IF(H222="",0,$G$9)+IF(J222="",0,$G$9)+IF(L222="",0,$G$9)+IF(N222="",0,$G$9)+IF(P222="",0,$G$9)+IF(R222="",0,$G$9)+IF(T222="",0,$G$9)+IF(V222="",0,$G$9)+IF(X222="",0,$G$9)+IF(Z222="",0,$G$9)+IF(AB222="",0,$G$9)+IF(AD222="",0,$G$9)+IF(AF222="",0,$G$9)</f>
        <v>72</v>
      </c>
      <c r="AK222" s="5">
        <f>AH222/AJ222</f>
        <v>4.6805555555555554</v>
      </c>
      <c r="AL222" s="7">
        <v>1</v>
      </c>
    </row>
    <row r="223" spans="1:38" x14ac:dyDescent="0.15">
      <c r="A223" s="108" t="s">
        <v>67</v>
      </c>
      <c r="B223" s="109" t="s">
        <v>68</v>
      </c>
      <c r="C223" s="68">
        <f>+G223+I223+K223+M223+O223+Q223+S223+U223+W223+Y223+AA223+AC223+AE223+AG223</f>
        <v>2120</v>
      </c>
      <c r="D223" s="72">
        <f>+C223/E223</f>
        <v>192.72727272727272</v>
      </c>
      <c r="E223" s="91">
        <f>COUNTA(F223,H223,J223,L223,N223,P223,R223,T223,V223,X223,Z223,AB223,AD223,AF223)</f>
        <v>11</v>
      </c>
      <c r="F223" s="41"/>
      <c r="G223" s="37"/>
      <c r="H223" s="41">
        <v>42</v>
      </c>
      <c r="I223" s="42">
        <v>200</v>
      </c>
      <c r="J223" s="41"/>
      <c r="K223" s="42"/>
      <c r="L223" s="41">
        <v>45</v>
      </c>
      <c r="M223" s="42">
        <v>180</v>
      </c>
      <c r="N223" s="98">
        <v>39</v>
      </c>
      <c r="O223" s="44">
        <v>200</v>
      </c>
      <c r="P223" s="98">
        <v>38</v>
      </c>
      <c r="Q223" s="44">
        <v>200</v>
      </c>
      <c r="R223" s="98">
        <v>50</v>
      </c>
      <c r="S223" s="44">
        <v>180</v>
      </c>
      <c r="T223" s="98">
        <v>40</v>
      </c>
      <c r="U223" s="47">
        <v>200</v>
      </c>
      <c r="V223" s="98">
        <v>44</v>
      </c>
      <c r="W223" s="47">
        <v>200</v>
      </c>
      <c r="X223" s="98">
        <v>60</v>
      </c>
      <c r="Y223" s="44">
        <v>160</v>
      </c>
      <c r="Z223" s="21">
        <v>40</v>
      </c>
      <c r="AA223" s="22">
        <v>200</v>
      </c>
      <c r="AB223" s="25">
        <v>45</v>
      </c>
      <c r="AC223" s="22">
        <v>200</v>
      </c>
      <c r="AD223" s="25"/>
      <c r="AE223" s="22"/>
      <c r="AF223" s="25">
        <v>43</v>
      </c>
      <c r="AG223" s="22">
        <v>200</v>
      </c>
      <c r="AH223" s="4">
        <f>F223+H223+J223+L223+N223+P223+R223+T223+V223+X223+Z223+AB223+AD223+AF223</f>
        <v>486</v>
      </c>
      <c r="AI223" s="5">
        <f>+AH223/E223</f>
        <v>44.18181818181818</v>
      </c>
      <c r="AJ223" s="6">
        <f>IF(F223="",0,$G$9)+IF(H223="",0,$G$9)+IF(J223="",0,$G$9)+IF(L223="",0,$G$9)+IF(N223="",0,$G$9)+IF(P223="",0,$G$9)+IF(R223="",0,$G$9)+IF(T223="",0,$G$9)+IF(V223="",0,$G$9)+IF(X223="",0,$G$9)+IF(Z223="",0,$G$9)+IF(AB223="",0,$G$9)+IF(AD223="",0,$G$9)+IF(AF223="",0,$G$9)</f>
        <v>99</v>
      </c>
      <c r="AK223" s="5">
        <f>AH223/AJ223</f>
        <v>4.9090909090909092</v>
      </c>
      <c r="AL223" s="7">
        <v>2</v>
      </c>
    </row>
    <row r="224" spans="1:38" x14ac:dyDescent="0.15">
      <c r="A224" s="80" t="s">
        <v>35</v>
      </c>
      <c r="B224" s="123" t="s">
        <v>266</v>
      </c>
      <c r="C224" s="68">
        <f>+G224+I224+K224+M224+O224+Q224+S224+U224+W224+Y224+AA224+AC224+AE224+AG224</f>
        <v>680</v>
      </c>
      <c r="D224" s="72">
        <f>+C224/E224</f>
        <v>170</v>
      </c>
      <c r="E224" s="91">
        <f>COUNTA(F224,H224,J224,L224,N224,P224,R224,T224,V224,X224,Z224,AB224,AD224,AF224)</f>
        <v>4</v>
      </c>
      <c r="F224" s="117"/>
      <c r="G224" s="124"/>
      <c r="H224" s="117"/>
      <c r="I224" s="117"/>
      <c r="J224" s="117"/>
      <c r="K224" s="117"/>
      <c r="L224" s="117"/>
      <c r="M224" s="117"/>
      <c r="N224" s="122"/>
      <c r="O224" s="44"/>
      <c r="P224" s="98"/>
      <c r="Q224" s="44"/>
      <c r="R224" s="117"/>
      <c r="S224" s="117"/>
      <c r="T224" s="98">
        <v>53</v>
      </c>
      <c r="U224" s="47">
        <v>170</v>
      </c>
      <c r="V224" s="98">
        <v>55</v>
      </c>
      <c r="W224" s="46">
        <v>170</v>
      </c>
      <c r="X224" s="98">
        <v>48</v>
      </c>
      <c r="Y224" s="44">
        <v>170</v>
      </c>
      <c r="Z224" s="125">
        <v>56</v>
      </c>
      <c r="AA224" s="125">
        <v>170</v>
      </c>
      <c r="AB224" s="125"/>
      <c r="AC224" s="125"/>
      <c r="AD224" s="125"/>
      <c r="AE224" s="125"/>
      <c r="AF224" s="25"/>
      <c r="AG224" s="125"/>
      <c r="AH224" s="4">
        <f>F224+H224+J224+L224+N224+P224+R224+T224+V224+X224+Z224+AB224+AD224+AF224</f>
        <v>212</v>
      </c>
      <c r="AI224" s="5">
        <f>+AH224/E224</f>
        <v>53</v>
      </c>
      <c r="AJ224" s="6">
        <f>IF(F224="",0,$G$9)+IF(H224="",0,$G$9)+IF(J224="",0,$G$9)+IF(L224="",0,$G$9)+IF(N224="",0,$G$9)+IF(P224="",0,$G$9)+IF(R224="",0,$G$9)+IF(T224="",0,$G$9)+IF(V224="",0,$G$9)+IF(X224="",0,$G$9)+IF(Z224="",0,$G$9)+IF(AB224="",0,$G$9)+IF(AD224="",0,$G$9)+IF(AF224="",0,$G$9)</f>
        <v>36</v>
      </c>
      <c r="AK224" s="5">
        <f>AH224/AJ224</f>
        <v>5.8888888888888893</v>
      </c>
      <c r="AL224" s="7">
        <v>3</v>
      </c>
    </row>
    <row r="225" spans="1:38" x14ac:dyDescent="0.15">
      <c r="A225" s="78" t="s">
        <v>225</v>
      </c>
      <c r="B225" s="78" t="s">
        <v>70</v>
      </c>
      <c r="C225" s="68">
        <f>+G225+I225+K225+M225+O225+Q225+S225+U225+W225+Y225+AA225+AC225+AE225+AG225</f>
        <v>855</v>
      </c>
      <c r="D225" s="72">
        <f>+C225/E225</f>
        <v>171</v>
      </c>
      <c r="E225" s="91">
        <f>COUNTA(F225,H225,J225,L225,N225,P225,R225,T225,V225,X225,Z225,AB225,AD225,AF225)</f>
        <v>5</v>
      </c>
      <c r="F225" s="41"/>
      <c r="G225" s="42"/>
      <c r="H225" s="41"/>
      <c r="I225" s="42"/>
      <c r="J225" s="41"/>
      <c r="K225" s="42"/>
      <c r="L225" s="41"/>
      <c r="M225" s="42"/>
      <c r="N225" s="41"/>
      <c r="O225" s="41"/>
      <c r="P225" s="98">
        <v>63</v>
      </c>
      <c r="Q225" s="44">
        <v>170</v>
      </c>
      <c r="R225" s="98">
        <v>59</v>
      </c>
      <c r="S225" s="44">
        <v>165</v>
      </c>
      <c r="T225" s="98">
        <v>63</v>
      </c>
      <c r="U225" s="47">
        <v>160</v>
      </c>
      <c r="V225" s="98"/>
      <c r="W225" s="42"/>
      <c r="X225" s="98">
        <v>42</v>
      </c>
      <c r="Y225" s="44">
        <v>180</v>
      </c>
      <c r="Z225" s="23">
        <v>45</v>
      </c>
      <c r="AA225" s="24">
        <v>180</v>
      </c>
      <c r="AB225" s="15"/>
      <c r="AC225" s="24"/>
      <c r="AD225" s="15"/>
      <c r="AE225" s="24"/>
      <c r="AF225" s="25"/>
      <c r="AG225" s="22"/>
      <c r="AH225" s="4">
        <f>F225+H225+J225+L225+N225+P225+R225+T225+V225+X225+Z225+AB225+AD225+AF225</f>
        <v>272</v>
      </c>
      <c r="AI225" s="5">
        <f>+AH225/E225</f>
        <v>54.4</v>
      </c>
      <c r="AJ225" s="6">
        <f>IF(F225="",0,$G$9)+IF(H225="",0,$G$9)+IF(J225="",0,$G$9)+IF(L225="",0,$G$9)+IF(N225="",0,$G$9)+IF(P225="",0,$G$9)+IF(R225="",0,$G$9)+IF(T225="",0,$G$9)+IF(V225="",0,$G$9)+IF(X225="",0,$G$9)+IF(Z225="",0,$G$9)+IF(AB225="",0,$G$9)+IF(AD225="",0,$G$9)+IF(AF225="",0,$G$9)</f>
        <v>45</v>
      </c>
      <c r="AK225" s="5">
        <f>AH225/AJ225</f>
        <v>6.0444444444444443</v>
      </c>
      <c r="AL225" s="7">
        <v>4</v>
      </c>
    </row>
    <row r="226" spans="1:38" x14ac:dyDescent="0.15">
      <c r="A226" s="80" t="s">
        <v>43</v>
      </c>
      <c r="B226" s="80" t="s">
        <v>221</v>
      </c>
      <c r="C226" s="68">
        <f>+G226+I226+K226+M226+O226+Q226+S226+U226+W226+Y226+AA226+AC226+AE226+AG226</f>
        <v>340</v>
      </c>
      <c r="D226" s="72">
        <f>+C226/E226</f>
        <v>170</v>
      </c>
      <c r="E226" s="91">
        <f>COUNTA(F226,H226,J226,L226,N226,P226,R226,T226,V226,X226,Z226,AB226,AD226,AF226)</f>
        <v>2</v>
      </c>
      <c r="F226" s="117"/>
      <c r="G226" s="117"/>
      <c r="H226" s="117"/>
      <c r="I226" s="117"/>
      <c r="J226" s="117"/>
      <c r="K226" s="117"/>
      <c r="L226" s="117"/>
      <c r="M226" s="117"/>
      <c r="N226" s="98">
        <v>52</v>
      </c>
      <c r="O226" s="44">
        <v>170</v>
      </c>
      <c r="P226" s="117"/>
      <c r="Q226" s="117"/>
      <c r="R226" s="98">
        <v>58</v>
      </c>
      <c r="S226" s="44">
        <v>170</v>
      </c>
      <c r="T226" s="98"/>
      <c r="U226" s="47"/>
      <c r="V226" s="117"/>
      <c r="W226" s="140"/>
      <c r="X226" s="117"/>
      <c r="Y226" s="117"/>
      <c r="Z226" s="49"/>
      <c r="AA226" s="49"/>
      <c r="AB226" s="49"/>
      <c r="AC226" s="49"/>
      <c r="AD226" s="49"/>
      <c r="AE226" s="49"/>
      <c r="AF226" s="25"/>
      <c r="AG226" s="125"/>
      <c r="AH226" s="4">
        <f>F226+H226+J226+L226+N226+P226+R226+T226+V226+X226+Z226+AB226+AD226+AF226</f>
        <v>110</v>
      </c>
      <c r="AI226" s="5">
        <f>+AH226/E226</f>
        <v>55</v>
      </c>
      <c r="AJ226" s="6">
        <f>IF(F226="",0,$G$9)+IF(H226="",0,$G$9)+IF(J226="",0,$G$9)+IF(L226="",0,$G$9)+IF(N226="",0,$G$9)+IF(P226="",0,$G$9)+IF(R226="",0,$G$9)+IF(T226="",0,$G$9)+IF(V226="",0,$G$9)+IF(X226="",0,$G$9)+IF(Z226="",0,$G$9)+IF(AB226="",0,$G$9)+IF(AD226="",0,$G$9)+IF(AF226="",0,$G$9)</f>
        <v>18</v>
      </c>
      <c r="AK226" s="5">
        <f>AH226/AJ226</f>
        <v>6.1111111111111107</v>
      </c>
      <c r="AL226" s="7">
        <v>5</v>
      </c>
    </row>
    <row r="227" spans="1:38" x14ac:dyDescent="0.15">
      <c r="A227" s="80" t="s">
        <v>72</v>
      </c>
      <c r="B227" s="80" t="s">
        <v>222</v>
      </c>
      <c r="C227" s="68">
        <f>+G227+I227+K227+M227+O227+Q227+S227+U227+W227+Y227+AA227+AC227+AE227+AG227</f>
        <v>1170</v>
      </c>
      <c r="D227" s="72">
        <f>+C227/E227</f>
        <v>167.14285714285714</v>
      </c>
      <c r="E227" s="91">
        <f>COUNTA(F227,H227,J227,L227,N227,P227,R227,T227,V227,X227,Z227,AB227,AD227,AF227)</f>
        <v>7</v>
      </c>
      <c r="F227" s="117"/>
      <c r="G227" s="117"/>
      <c r="H227" s="117"/>
      <c r="I227" s="117"/>
      <c r="J227" s="117"/>
      <c r="K227" s="117"/>
      <c r="L227" s="117"/>
      <c r="M227" s="117"/>
      <c r="N227" s="98">
        <v>64</v>
      </c>
      <c r="O227" s="44">
        <v>165</v>
      </c>
      <c r="P227" s="98">
        <v>64</v>
      </c>
      <c r="Q227" s="44">
        <v>165</v>
      </c>
      <c r="R227" s="117"/>
      <c r="S227" s="117"/>
      <c r="T227" s="98">
        <v>58</v>
      </c>
      <c r="U227" s="47">
        <v>165</v>
      </c>
      <c r="V227" s="98">
        <v>62</v>
      </c>
      <c r="W227" s="47">
        <v>165</v>
      </c>
      <c r="X227" s="98">
        <v>51</v>
      </c>
      <c r="Y227" s="44">
        <v>165</v>
      </c>
      <c r="Z227" s="49">
        <v>59</v>
      </c>
      <c r="AA227" s="49">
        <v>165</v>
      </c>
      <c r="AB227" s="49">
        <v>59</v>
      </c>
      <c r="AC227" s="49">
        <v>180</v>
      </c>
      <c r="AD227" s="49"/>
      <c r="AE227" s="49"/>
      <c r="AF227" s="25"/>
      <c r="AG227" s="125"/>
      <c r="AH227" s="4">
        <f>F227+H227+J227+L227+N227+P227+R227+T227+V227+X227+Z227+AB227+AD227+AF227</f>
        <v>417</v>
      </c>
      <c r="AI227" s="5">
        <f>+AH227/E227</f>
        <v>59.571428571428569</v>
      </c>
      <c r="AJ227" s="6">
        <f>IF(F227="",0,$G$9)+IF(H227="",0,$G$9)+IF(J227="",0,$G$9)+IF(L227="",0,$G$9)+IF(N227="",0,$G$9)+IF(P227="",0,$G$9)+IF(R227="",0,$G$9)+IF(T227="",0,$G$9)+IF(V227="",0,$G$9)+IF(X227="",0,$G$9)+IF(Z227="",0,$G$9)+IF(AB227="",0,$G$9)+IF(AD227="",0,$G$9)+IF(AF227="",0,$G$9)</f>
        <v>63</v>
      </c>
      <c r="AK227" s="5">
        <f>AH227/AJ227</f>
        <v>6.6190476190476186</v>
      </c>
      <c r="AL227" s="7">
        <v>6</v>
      </c>
    </row>
    <row r="228" spans="1:38" x14ac:dyDescent="0.15">
      <c r="A228" s="80" t="s">
        <v>118</v>
      </c>
      <c r="B228" s="80" t="s">
        <v>223</v>
      </c>
      <c r="C228" s="68">
        <f>+G228+I228+K228+M228+O228+Q228+S228+U228+W228+Y228+AA228+AC228+AE228+AG228</f>
        <v>160</v>
      </c>
      <c r="D228" s="72">
        <f>+C228/E228</f>
        <v>160</v>
      </c>
      <c r="E228" s="91">
        <f>COUNTA(F228,H228,J228,L228,N228,P228,R228,T228,V228,X228,Z228,AB228,AD228,AF228)</f>
        <v>1</v>
      </c>
      <c r="F228" s="117"/>
      <c r="G228" s="117"/>
      <c r="H228" s="117"/>
      <c r="I228" s="117"/>
      <c r="J228" s="117"/>
      <c r="K228" s="117"/>
      <c r="L228" s="117"/>
      <c r="M228" s="117"/>
      <c r="N228" s="98">
        <v>66</v>
      </c>
      <c r="O228" s="44">
        <v>160</v>
      </c>
      <c r="P228" s="117"/>
      <c r="Q228" s="117"/>
      <c r="R228" s="117"/>
      <c r="S228" s="117"/>
      <c r="T228" s="98"/>
      <c r="U228" s="46"/>
      <c r="V228" s="117"/>
      <c r="W228" s="117"/>
      <c r="X228" s="117"/>
      <c r="Y228" s="117"/>
      <c r="Z228" s="49"/>
      <c r="AA228" s="49"/>
      <c r="AB228" s="49"/>
      <c r="AC228" s="49"/>
      <c r="AD228" s="49"/>
      <c r="AE228" s="49"/>
      <c r="AF228" s="25"/>
      <c r="AG228" s="125"/>
      <c r="AH228" s="4">
        <f>F228+H228+J228+L228+N228+P228+R228+T228+V228+X228+Z228+AB228+AD228+AF228</f>
        <v>66</v>
      </c>
      <c r="AI228" s="5">
        <f>+AH228/E228</f>
        <v>66</v>
      </c>
      <c r="AJ228" s="6">
        <f>IF(F228="",0,$G$9)+IF(H228="",0,$G$9)+IF(J228="",0,$G$9)+IF(L228="",0,$G$9)+IF(N228="",0,$G$9)+IF(P228="",0,$G$9)+IF(R228="",0,$G$9)+IF(T228="",0,$G$9)+IF(V228="",0,$G$9)+IF(X228="",0,$G$9)+IF(Z228="",0,$G$9)+IF(AB228="",0,$G$9)+IF(AD228="",0,$G$9)+IF(AF228="",0,$G$9)</f>
        <v>9</v>
      </c>
      <c r="AK228" s="5">
        <f>AH228/AJ228</f>
        <v>7.333333333333333</v>
      </c>
      <c r="AL228" s="7">
        <v>7</v>
      </c>
    </row>
    <row r="229" spans="1:38" x14ac:dyDescent="0.15">
      <c r="U229" s="48"/>
    </row>
    <row r="230" spans="1:38" ht="14" thickBot="1" x14ac:dyDescent="0.2"/>
    <row r="231" spans="1:38" ht="14" thickBot="1" x14ac:dyDescent="0.2">
      <c r="A231" s="53" t="s">
        <v>134</v>
      </c>
      <c r="B231" s="54"/>
      <c r="C231" s="126" t="s">
        <v>4</v>
      </c>
      <c r="D231" s="55" t="s">
        <v>5</v>
      </c>
      <c r="E231" s="86" t="s">
        <v>6</v>
      </c>
      <c r="F231" s="33">
        <v>45221</v>
      </c>
      <c r="G231" s="57"/>
      <c r="H231" s="33">
        <v>45256</v>
      </c>
      <c r="I231" s="58"/>
      <c r="J231" s="33">
        <v>45270</v>
      </c>
      <c r="K231" s="57"/>
      <c r="L231" s="33">
        <v>45305</v>
      </c>
      <c r="M231" s="58"/>
      <c r="N231" s="33">
        <v>45326</v>
      </c>
      <c r="O231" s="58"/>
      <c r="P231" s="33">
        <v>45354</v>
      </c>
      <c r="Q231" s="58"/>
      <c r="R231" s="33">
        <v>45389</v>
      </c>
      <c r="S231" s="58"/>
      <c r="T231" s="33">
        <v>45417</v>
      </c>
      <c r="U231" s="58"/>
      <c r="V231" s="33">
        <v>45431</v>
      </c>
      <c r="W231" s="58"/>
      <c r="X231" s="33">
        <v>45445</v>
      </c>
      <c r="Y231" s="58"/>
      <c r="Z231" s="11">
        <v>45494</v>
      </c>
      <c r="AA231" s="12"/>
      <c r="AB231" s="26">
        <v>45522</v>
      </c>
      <c r="AC231" s="12"/>
      <c r="AD231" s="26">
        <v>45543</v>
      </c>
      <c r="AE231" s="12"/>
      <c r="AF231" s="133">
        <v>45550</v>
      </c>
      <c r="AG231" s="12"/>
      <c r="AH231" s="128" t="s">
        <v>7</v>
      </c>
      <c r="AI231" s="128" t="s">
        <v>8</v>
      </c>
      <c r="AJ231" s="8" t="s">
        <v>9</v>
      </c>
      <c r="AK231" s="130" t="s">
        <v>10</v>
      </c>
      <c r="AL231" s="9" t="s">
        <v>11</v>
      </c>
    </row>
    <row r="232" spans="1:38" ht="15" thickBot="1" x14ac:dyDescent="0.2">
      <c r="A232" s="53" t="s">
        <v>12</v>
      </c>
      <c r="B232" s="103" t="s">
        <v>13</v>
      </c>
      <c r="C232" s="132"/>
      <c r="D232" s="61" t="s">
        <v>4</v>
      </c>
      <c r="E232" s="89" t="s">
        <v>14</v>
      </c>
      <c r="F232" s="31" t="s">
        <v>168</v>
      </c>
      <c r="G232" s="64">
        <v>9</v>
      </c>
      <c r="H232" s="39" t="s">
        <v>36</v>
      </c>
      <c r="I232" s="63">
        <v>9</v>
      </c>
      <c r="J232" s="40" t="s">
        <v>37</v>
      </c>
      <c r="K232" s="63">
        <v>9</v>
      </c>
      <c r="L232" s="39" t="s">
        <v>38</v>
      </c>
      <c r="M232" s="63">
        <v>9</v>
      </c>
      <c r="N232" s="35" t="s">
        <v>40</v>
      </c>
      <c r="O232" s="64">
        <v>9</v>
      </c>
      <c r="P232" s="65" t="s">
        <v>36</v>
      </c>
      <c r="Q232" s="64">
        <v>9</v>
      </c>
      <c r="R232" s="66" t="s">
        <v>169</v>
      </c>
      <c r="S232" s="64">
        <v>9</v>
      </c>
      <c r="T232" s="32" t="s">
        <v>38</v>
      </c>
      <c r="U232" s="64">
        <v>9</v>
      </c>
      <c r="V232" s="65" t="s">
        <v>170</v>
      </c>
      <c r="W232" s="64">
        <v>9</v>
      </c>
      <c r="X232" s="66" t="s">
        <v>39</v>
      </c>
      <c r="Y232" s="64">
        <v>9</v>
      </c>
      <c r="Z232" s="13" t="s">
        <v>40</v>
      </c>
      <c r="AA232" s="1">
        <v>9</v>
      </c>
      <c r="AB232" s="27" t="s">
        <v>160</v>
      </c>
      <c r="AC232" s="1">
        <v>9</v>
      </c>
      <c r="AD232" s="29" t="s">
        <v>38</v>
      </c>
      <c r="AE232" s="1">
        <v>9</v>
      </c>
      <c r="AF232" s="134" t="s">
        <v>292</v>
      </c>
      <c r="AG232" s="1">
        <v>9</v>
      </c>
      <c r="AH232" s="129"/>
      <c r="AI232" s="129"/>
      <c r="AJ232" s="2"/>
      <c r="AK232" s="131"/>
      <c r="AL232" s="10"/>
    </row>
    <row r="233" spans="1:38" x14ac:dyDescent="0.15">
      <c r="A233" s="78" t="s">
        <v>35</v>
      </c>
      <c r="B233" s="104" t="s">
        <v>66</v>
      </c>
      <c r="C233" s="68">
        <f>+G233+I233+K233+M233+O233+Q233+S233+U233+W233+Y233+AA233+AC233+AE233+AG233</f>
        <v>400</v>
      </c>
      <c r="D233" s="69">
        <f>+C233/E233</f>
        <v>200</v>
      </c>
      <c r="E233" s="91">
        <f>COUNTA(F233,H233,J233,L233,N233,P233,R233,T233,V233,X233,Z233,AB233,AD233,AF233)</f>
        <v>2</v>
      </c>
      <c r="F233" s="95"/>
      <c r="G233" s="101"/>
      <c r="H233" s="41"/>
      <c r="I233" s="42"/>
      <c r="J233" s="41"/>
      <c r="K233" s="42"/>
      <c r="L233" s="41"/>
      <c r="M233" s="42"/>
      <c r="N233" s="98"/>
      <c r="O233" s="44"/>
      <c r="P233" s="41"/>
      <c r="Q233" s="42"/>
      <c r="R233" s="93"/>
      <c r="S233" s="94"/>
      <c r="T233" s="93"/>
      <c r="U233" s="47"/>
      <c r="V233" s="93"/>
      <c r="W233" s="94"/>
      <c r="X233" s="41"/>
      <c r="Y233" s="42"/>
      <c r="Z233" s="21"/>
      <c r="AA233" s="22"/>
      <c r="AB233" s="25">
        <v>50</v>
      </c>
      <c r="AC233" s="22">
        <v>200</v>
      </c>
      <c r="AD233" s="25"/>
      <c r="AE233" s="22"/>
      <c r="AF233" s="25">
        <v>44</v>
      </c>
      <c r="AG233" s="22">
        <v>200</v>
      </c>
      <c r="AH233" s="4">
        <f>F233+H233+J233+L233+N233+P233+R233+T233+V233+X233+Z233+AB233+AD233+AF233</f>
        <v>94</v>
      </c>
      <c r="AI233" s="5">
        <f>+AH233/E233</f>
        <v>47</v>
      </c>
      <c r="AJ233" s="6">
        <f>IF(F233="",0,$G$9)+IF(H233="",0,$G$9)+IF(J233="",0,$G$9)+IF(L233="",0,$G$9)+IF(N233="",0,$G$9)+IF(P233="",0,$G$9)+IF(R233="",0,$G$9)+IF(T233="",0,$G$9)+IF(V233="",0,$G$9)+IF(X233="",0,$G$9)+IF(Z233="",0,$G$9)+IF(AB233="",0,$G$9)+IF(AD233="",0,$G$9)+IF(AF233="",0,$G$9)</f>
        <v>18</v>
      </c>
      <c r="AK233" s="5">
        <f>AH233/AJ233</f>
        <v>5.2222222222222223</v>
      </c>
      <c r="AL233" s="7">
        <v>1</v>
      </c>
    </row>
    <row r="234" spans="1:38" x14ac:dyDescent="0.15">
      <c r="A234" s="67" t="s">
        <v>65</v>
      </c>
      <c r="B234" s="110" t="s">
        <v>316</v>
      </c>
      <c r="C234" s="68">
        <f>+G234+I234+K234+M234+O234+Q234+S234+U234+W234+Y234+AA234+AC234+AE234+AG234</f>
        <v>1675</v>
      </c>
      <c r="D234" s="69">
        <f>+C234/E234</f>
        <v>186.11111111111111</v>
      </c>
      <c r="E234" s="91">
        <f>COUNTA(F234,H234,J234,L234,N234,P234,R234,T234,V234,X234,Z234,AB234,AD234,AF234)</f>
        <v>9</v>
      </c>
      <c r="F234" s="41"/>
      <c r="G234" s="37"/>
      <c r="H234" s="41">
        <v>62</v>
      </c>
      <c r="I234" s="42">
        <v>200</v>
      </c>
      <c r="J234" s="41">
        <v>58</v>
      </c>
      <c r="K234" s="42">
        <v>200</v>
      </c>
      <c r="L234" s="41">
        <v>53</v>
      </c>
      <c r="M234" s="42">
        <v>200</v>
      </c>
      <c r="N234" s="98">
        <v>61</v>
      </c>
      <c r="O234" s="44">
        <v>165</v>
      </c>
      <c r="P234" s="98">
        <v>60</v>
      </c>
      <c r="Q234" s="44">
        <v>180</v>
      </c>
      <c r="R234" s="98"/>
      <c r="S234" s="42"/>
      <c r="T234" s="98">
        <v>60</v>
      </c>
      <c r="U234" s="47">
        <v>180</v>
      </c>
      <c r="V234" s="98"/>
      <c r="W234" s="94"/>
      <c r="X234" s="98">
        <v>53</v>
      </c>
      <c r="Y234" s="44">
        <v>180</v>
      </c>
      <c r="Z234" s="21">
        <v>52</v>
      </c>
      <c r="AA234" s="22">
        <v>200</v>
      </c>
      <c r="AB234" s="25">
        <v>70</v>
      </c>
      <c r="AC234" s="22">
        <v>170</v>
      </c>
      <c r="AD234" s="25"/>
      <c r="AE234" s="22"/>
      <c r="AF234" s="25"/>
      <c r="AG234" s="22"/>
      <c r="AH234" s="4">
        <f>F234+H234+J234+L234+N234+P234+R234+T234+V234+X234+Z234+AB234+AD234+AF234</f>
        <v>529</v>
      </c>
      <c r="AI234" s="5">
        <f>+AH234/E234</f>
        <v>58.777777777777779</v>
      </c>
      <c r="AJ234" s="6">
        <f>IF(F234="",0,$G$9)+IF(H234="",0,$G$9)+IF(J234="",0,$G$9)+IF(L234="",0,$G$9)+IF(N234="",0,$G$9)+IF(P234="",0,$G$9)+IF(R234="",0,$G$9)+IF(T234="",0,$G$9)+IF(V234="",0,$G$9)+IF(X234="",0,$G$9)+IF(Z234="",0,$G$9)+IF(AB234="",0,$G$9)+IF(AD234="",0,$G$9)+IF(AF234="",0,$G$9)</f>
        <v>81</v>
      </c>
      <c r="AK234" s="5">
        <f>AH234/AJ234</f>
        <v>6.5308641975308639</v>
      </c>
      <c r="AL234" s="7">
        <v>2</v>
      </c>
    </row>
    <row r="235" spans="1:38" x14ac:dyDescent="0.15">
      <c r="A235" s="78" t="s">
        <v>191</v>
      </c>
      <c r="B235" s="104" t="s">
        <v>63</v>
      </c>
      <c r="C235" s="68">
        <f>+G235+I235+K235+M235+O235+Q235+S235+U235+W235+Y235+AA235+AC235+AE235+AG235</f>
        <v>1300</v>
      </c>
      <c r="D235" s="69">
        <f>+C235/E235</f>
        <v>185.71428571428572</v>
      </c>
      <c r="E235" s="91">
        <f>COUNTA(F235,H235,J235,L235,N235,P235,R235,T235,V235,X235,Z235,AB235,AD235,AF235)</f>
        <v>7</v>
      </c>
      <c r="F235" s="41"/>
      <c r="G235" s="37"/>
      <c r="H235" s="41">
        <v>64</v>
      </c>
      <c r="I235" s="42">
        <v>180</v>
      </c>
      <c r="J235" s="41"/>
      <c r="K235" s="42"/>
      <c r="L235" s="41"/>
      <c r="M235" s="42"/>
      <c r="N235" s="98">
        <v>59</v>
      </c>
      <c r="O235" s="44">
        <v>190</v>
      </c>
      <c r="P235" s="98">
        <v>62</v>
      </c>
      <c r="Q235" s="44">
        <v>170</v>
      </c>
      <c r="R235" s="98">
        <v>69</v>
      </c>
      <c r="S235" s="44">
        <v>200</v>
      </c>
      <c r="T235" s="98"/>
      <c r="U235" s="47"/>
      <c r="V235" s="98">
        <v>61</v>
      </c>
      <c r="W235" s="46">
        <v>180</v>
      </c>
      <c r="X235" s="98">
        <v>45</v>
      </c>
      <c r="Y235" s="44">
        <v>200</v>
      </c>
      <c r="Z235" s="21">
        <v>53</v>
      </c>
      <c r="AA235" s="22">
        <v>180</v>
      </c>
      <c r="AB235" s="25"/>
      <c r="AC235" s="22"/>
      <c r="AD235" s="25"/>
      <c r="AE235" s="22"/>
      <c r="AF235" s="25"/>
      <c r="AG235" s="22"/>
      <c r="AH235" s="4">
        <f>F235+H235+J235+L235+N235+P235+R235+T235+V235+X235+Z235+AB235+AD235+AF235</f>
        <v>413</v>
      </c>
      <c r="AI235" s="5">
        <f>+AH235/E235</f>
        <v>59</v>
      </c>
      <c r="AJ235" s="6">
        <f>IF(F235="",0,$G$9)+IF(H235="",0,$G$9)+IF(J235="",0,$G$9)+IF(L235="",0,$G$9)+IF(N235="",0,$G$9)+IF(P235="",0,$G$9)+IF(R235="",0,$G$9)+IF(T235="",0,$G$9)+IF(V235="",0,$G$9)+IF(X235="",0,$G$9)+IF(Z235="",0,$G$9)+IF(AB235="",0,$G$9)+IF(AD235="",0,$G$9)+IF(AF235="",0,$G$9)</f>
        <v>63</v>
      </c>
      <c r="AK235" s="5">
        <f>AH235/AJ235</f>
        <v>6.5555555555555554</v>
      </c>
      <c r="AL235" s="7">
        <v>3</v>
      </c>
    </row>
    <row r="236" spans="1:38" x14ac:dyDescent="0.15">
      <c r="A236" s="80" t="s">
        <v>264</v>
      </c>
      <c r="B236" s="123" t="s">
        <v>265</v>
      </c>
      <c r="C236" s="68">
        <f>+G236+I236+K236+M236+O236+Q236+S236+U236+W236+Y236+AA236+AC236+AE236+AG236</f>
        <v>570</v>
      </c>
      <c r="D236" s="69">
        <f>+C236/E236</f>
        <v>190</v>
      </c>
      <c r="E236" s="91">
        <f>COUNTA(F236,H236,J236,L236,N236,P236,R236,T236,V236,X236,Z236,AB236,AD236,AF236)</f>
        <v>3</v>
      </c>
      <c r="F236" s="41"/>
      <c r="G236" s="37"/>
      <c r="H236" s="41"/>
      <c r="I236" s="42"/>
      <c r="J236" s="41"/>
      <c r="K236" s="42"/>
      <c r="L236" s="41"/>
      <c r="M236" s="42"/>
      <c r="N236" s="36"/>
      <c r="O236" s="41"/>
      <c r="P236" s="41"/>
      <c r="Q236" s="42"/>
      <c r="R236" s="98"/>
      <c r="S236" s="42"/>
      <c r="T236" s="98">
        <v>59</v>
      </c>
      <c r="U236" s="47">
        <v>200</v>
      </c>
      <c r="V236" s="98">
        <v>60</v>
      </c>
      <c r="W236" s="46">
        <v>200</v>
      </c>
      <c r="X236" s="41"/>
      <c r="Y236" s="42"/>
      <c r="Z236" s="21">
        <v>60</v>
      </c>
      <c r="AA236" s="22">
        <v>170</v>
      </c>
      <c r="AB236" s="25"/>
      <c r="AC236" s="22"/>
      <c r="AD236" s="25"/>
      <c r="AE236" s="22"/>
      <c r="AF236" s="25"/>
      <c r="AG236" s="22"/>
      <c r="AH236" s="4">
        <f>F236+H236+J236+L236+N236+P236+R236+T236+V236+X236+Z236+AB236+AD236+AF236</f>
        <v>179</v>
      </c>
      <c r="AI236" s="5">
        <f>+AH236/E236</f>
        <v>59.666666666666664</v>
      </c>
      <c r="AJ236" s="6">
        <f>IF(F236="",0,$G$9)+IF(H236="",0,$G$9)+IF(J236="",0,$G$9)+IF(L236="",0,$G$9)+IF(N236="",0,$G$9)+IF(P236="",0,$G$9)+IF(R236="",0,$G$9)+IF(T236="",0,$G$9)+IF(V236="",0,$G$9)+IF(X236="",0,$G$9)+IF(Z236="",0,$G$9)+IF(AB236="",0,$G$9)+IF(AD236="",0,$G$9)+IF(AF236="",0,$G$9)</f>
        <v>27</v>
      </c>
      <c r="AK236" s="5">
        <f>AH236/AJ236</f>
        <v>6.6296296296296298</v>
      </c>
      <c r="AL236" s="7">
        <v>4</v>
      </c>
    </row>
    <row r="237" spans="1:38" x14ac:dyDescent="0.15">
      <c r="A237" s="67" t="s">
        <v>88</v>
      </c>
      <c r="B237" s="67" t="s">
        <v>192</v>
      </c>
      <c r="C237" s="68">
        <f>+G237+I237+K237+M237+O237+Q237+S237+U237+W237+Y237+AA237+AC237+AE237+AG237</f>
        <v>730</v>
      </c>
      <c r="D237" s="69">
        <f>+C237/E237</f>
        <v>182.5</v>
      </c>
      <c r="E237" s="91">
        <f>COUNTA(F237,H237,J237,L237,N237,P237,R237,T237,V237,X237,Z237,AB237,AD237,AF237)</f>
        <v>4</v>
      </c>
      <c r="F237" s="41"/>
      <c r="G237" s="37"/>
      <c r="H237" s="41">
        <v>65</v>
      </c>
      <c r="I237" s="42">
        <v>170</v>
      </c>
      <c r="J237" s="41"/>
      <c r="K237" s="42"/>
      <c r="L237" s="41">
        <v>65</v>
      </c>
      <c r="M237" s="42">
        <v>170</v>
      </c>
      <c r="N237" s="122">
        <v>59</v>
      </c>
      <c r="O237" s="44">
        <v>190</v>
      </c>
      <c r="P237" s="98">
        <v>56</v>
      </c>
      <c r="Q237" s="44">
        <v>200</v>
      </c>
      <c r="R237" s="98"/>
      <c r="S237" s="42"/>
      <c r="T237" s="98"/>
      <c r="U237" s="47"/>
      <c r="V237" s="98"/>
      <c r="W237" s="42"/>
      <c r="X237" s="41"/>
      <c r="Y237" s="42"/>
      <c r="Z237" s="21"/>
      <c r="AA237" s="22"/>
      <c r="AB237" s="25"/>
      <c r="AC237" s="22"/>
      <c r="AD237" s="25"/>
      <c r="AE237" s="22"/>
      <c r="AF237" s="25"/>
      <c r="AG237" s="22"/>
      <c r="AH237" s="4">
        <f>F237+H237+J237+L237+N237+P237+R237+T237+V237+X237+Z237+AB237+AD237+AF237</f>
        <v>245</v>
      </c>
      <c r="AI237" s="5">
        <f>+AH237/E237</f>
        <v>61.25</v>
      </c>
      <c r="AJ237" s="6">
        <f>IF(F237="",0,$G$9)+IF(H237="",0,$G$9)+IF(J237="",0,$G$9)+IF(L237="",0,$G$9)+IF(N237="",0,$G$9)+IF(P237="",0,$G$9)+IF(R237="",0,$G$9)+IF(T237="",0,$G$9)+IF(V237="",0,$G$9)+IF(X237="",0,$G$9)+IF(Z237="",0,$G$9)+IF(AB237="",0,$G$9)+IF(AD237="",0,$G$9)+IF(AF237="",0,$G$9)</f>
        <v>36</v>
      </c>
      <c r="AK237" s="5">
        <f>AH237/AJ237</f>
        <v>6.8055555555555554</v>
      </c>
      <c r="AL237" s="7">
        <v>5</v>
      </c>
    </row>
    <row r="238" spans="1:38" x14ac:dyDescent="0.15">
      <c r="A238" s="108" t="s">
        <v>72</v>
      </c>
      <c r="B238" s="109" t="s">
        <v>137</v>
      </c>
      <c r="C238" s="68">
        <f>+G238+I238+K238+M238+O238+Q238+S238+U238+W238+Y238+AA238+AC238+AE238+AG238</f>
        <v>520</v>
      </c>
      <c r="D238" s="69">
        <f>+C238/E238</f>
        <v>173.33333333333334</v>
      </c>
      <c r="E238" s="91">
        <f>COUNTA(F238,H238,J238,L238,N238,P238,R238,T238,V238,X238,Z238,AB238,AD238,AF238)</f>
        <v>3</v>
      </c>
      <c r="F238" s="41"/>
      <c r="G238" s="37"/>
      <c r="H238" s="41"/>
      <c r="I238" s="42"/>
      <c r="J238" s="41"/>
      <c r="K238" s="42"/>
      <c r="L238" s="41">
        <v>64</v>
      </c>
      <c r="M238" s="42">
        <v>180</v>
      </c>
      <c r="N238" s="122">
        <v>60</v>
      </c>
      <c r="O238" s="44">
        <v>170</v>
      </c>
      <c r="P238" s="41"/>
      <c r="Q238" s="42"/>
      <c r="R238" s="98"/>
      <c r="S238" s="42"/>
      <c r="T238" s="98">
        <v>64</v>
      </c>
      <c r="U238" s="47">
        <v>170</v>
      </c>
      <c r="V238" s="98"/>
      <c r="W238" s="42"/>
      <c r="X238" s="41"/>
      <c r="Y238" s="42"/>
      <c r="Z238" s="21"/>
      <c r="AA238" s="22"/>
      <c r="AB238" s="25"/>
      <c r="AC238" s="22"/>
      <c r="AD238" s="25"/>
      <c r="AE238" s="22"/>
      <c r="AF238" s="25"/>
      <c r="AG238" s="22"/>
      <c r="AH238" s="4">
        <f>F238+H238+J238+L238+N238+P238+R238+T238+V238+X238+Z238+AB238+AD238+AF238</f>
        <v>188</v>
      </c>
      <c r="AI238" s="5">
        <f>+AH238/E238</f>
        <v>62.666666666666664</v>
      </c>
      <c r="AJ238" s="6">
        <f>IF(F238="",0,$G$9)+IF(H238="",0,$G$9)+IF(J238="",0,$G$9)+IF(L238="",0,$G$9)+IF(N238="",0,$G$9)+IF(P238="",0,$G$9)+IF(R238="",0,$G$9)+IF(T238="",0,$G$9)+IF(V238="",0,$G$9)+IF(X238="",0,$G$9)+IF(Z238="",0,$G$9)+IF(AB238="",0,$G$9)+IF(AD238="",0,$G$9)+IF(AF238="",0,$G$9)</f>
        <v>27</v>
      </c>
      <c r="AK238" s="5">
        <f>AH238/AJ238</f>
        <v>6.9629629629629628</v>
      </c>
      <c r="AL238" s="7">
        <v>6</v>
      </c>
    </row>
    <row r="239" spans="1:38" x14ac:dyDescent="0.15">
      <c r="A239" s="80" t="s">
        <v>35</v>
      </c>
      <c r="B239" s="123" t="s">
        <v>266</v>
      </c>
      <c r="C239" s="68">
        <f>+G239+I239+K239+M239+O239+Q239+S239+U239+W239+Y239+AA239+AC239+AE239+AG239</f>
        <v>360</v>
      </c>
      <c r="D239" s="69">
        <f>+C239/E239</f>
        <v>180</v>
      </c>
      <c r="E239" s="91">
        <f>COUNTA(F239,H239,J239,L239,N239,P239,R239,T239,V239,X239,Z239,AB239,AD239,AF239)</f>
        <v>2</v>
      </c>
      <c r="F239" s="41"/>
      <c r="G239" s="37"/>
      <c r="H239" s="41"/>
      <c r="I239" s="42"/>
      <c r="J239" s="41"/>
      <c r="K239" s="42"/>
      <c r="L239" s="41"/>
      <c r="M239" s="42"/>
      <c r="N239" s="122"/>
      <c r="O239" s="44"/>
      <c r="P239" s="41"/>
      <c r="Q239" s="42"/>
      <c r="R239" s="98"/>
      <c r="S239" s="42"/>
      <c r="T239" s="98"/>
      <c r="U239" s="47"/>
      <c r="V239" s="98"/>
      <c r="W239" s="42"/>
      <c r="X239" s="41"/>
      <c r="Y239" s="42"/>
      <c r="Z239" s="21"/>
      <c r="AA239" s="22"/>
      <c r="AB239" s="25">
        <v>67</v>
      </c>
      <c r="AC239" s="22">
        <v>180</v>
      </c>
      <c r="AD239" s="25"/>
      <c r="AE239" s="22"/>
      <c r="AF239" s="25">
        <v>59</v>
      </c>
      <c r="AG239" s="22">
        <v>180</v>
      </c>
      <c r="AH239" s="4">
        <f>F239+H239+J239+L239+N239+P239+R239+T239+V239+X239+Z239+AB239+AD239+AF239</f>
        <v>126</v>
      </c>
      <c r="AI239" s="5">
        <f>+AH239/E239</f>
        <v>63</v>
      </c>
      <c r="AJ239" s="6">
        <f>IF(F239="",0,$G$9)+IF(H239="",0,$G$9)+IF(J239="",0,$G$9)+IF(L239="",0,$G$9)+IF(N239="",0,$G$9)+IF(P239="",0,$G$9)+IF(R239="",0,$G$9)+IF(T239="",0,$G$9)+IF(V239="",0,$G$9)+IF(X239="",0,$G$9)+IF(Z239="",0,$G$9)+IF(AB239="",0,$G$9)+IF(AD239="",0,$G$9)+IF(AF239="",0,$G$9)</f>
        <v>18</v>
      </c>
      <c r="AK239" s="5">
        <f>AH239/AJ239</f>
        <v>7</v>
      </c>
      <c r="AL239" s="7">
        <v>7</v>
      </c>
    </row>
    <row r="240" spans="1:38" x14ac:dyDescent="0.15">
      <c r="A240" s="108" t="s">
        <v>193</v>
      </c>
      <c r="B240" s="109" t="s">
        <v>194</v>
      </c>
      <c r="C240" s="68">
        <f>+G240+I240+K240+M240+O240+Q240+S240+U240+W240+Y240+AA240+AC240+AE240+AG240</f>
        <v>1175</v>
      </c>
      <c r="D240" s="69">
        <f>+C240/E240</f>
        <v>167.85714285714286</v>
      </c>
      <c r="E240" s="91">
        <f>COUNTA(F240,H240,J240,L240,N240,P240,R240,T240,V240,X240,Z240,AB240,AD240,AF240)</f>
        <v>7</v>
      </c>
      <c r="F240" s="41"/>
      <c r="G240" s="37"/>
      <c r="H240" s="41">
        <v>68</v>
      </c>
      <c r="I240" s="42">
        <v>165</v>
      </c>
      <c r="J240" s="41">
        <v>70</v>
      </c>
      <c r="K240" s="42">
        <v>180</v>
      </c>
      <c r="L240" s="41">
        <v>69</v>
      </c>
      <c r="M240" s="42">
        <v>165</v>
      </c>
      <c r="N240" s="41"/>
      <c r="O240" s="41"/>
      <c r="P240" s="98">
        <v>69</v>
      </c>
      <c r="Q240" s="44">
        <v>165</v>
      </c>
      <c r="R240" s="98"/>
      <c r="S240" s="42"/>
      <c r="T240" s="98">
        <v>70</v>
      </c>
      <c r="U240" s="47">
        <v>165</v>
      </c>
      <c r="V240" s="98"/>
      <c r="W240" s="42"/>
      <c r="X240" s="98">
        <v>58</v>
      </c>
      <c r="Y240" s="44">
        <v>170</v>
      </c>
      <c r="Z240" s="21">
        <v>72</v>
      </c>
      <c r="AA240" s="22">
        <v>165</v>
      </c>
      <c r="AB240" s="25"/>
      <c r="AC240" s="22"/>
      <c r="AD240" s="25"/>
      <c r="AE240" s="22"/>
      <c r="AF240" s="25"/>
      <c r="AG240" s="22"/>
      <c r="AH240" s="4">
        <f>F240+H240+J240+L240+N240+P240+R240+T240+V240+X240+Z240+AB240+AD240+AF240</f>
        <v>476</v>
      </c>
      <c r="AI240" s="5">
        <f>+AH240/E240</f>
        <v>68</v>
      </c>
      <c r="AJ240" s="6">
        <f>IF(F240="",0,$G$9)+IF(H240="",0,$G$9)+IF(J240="",0,$G$9)+IF(L240="",0,$G$9)+IF(N240="",0,$G$9)+IF(P240="",0,$G$9)+IF(R240="",0,$G$9)+IF(T240="",0,$G$9)+IF(V240="",0,$G$9)+IF(X240="",0,$G$9)+IF(Z240="",0,$G$9)+IF(AB240="",0,$G$9)+IF(AD240="",0,$G$9)+IF(AF240="",0,$G$9)</f>
        <v>63</v>
      </c>
      <c r="AK240" s="5">
        <f>AH240/AJ240</f>
        <v>7.5555555555555554</v>
      </c>
      <c r="AL240" s="7">
        <v>8</v>
      </c>
    </row>
    <row r="243" spans="1:38" ht="14" thickBot="1" x14ac:dyDescent="0.2"/>
    <row r="244" spans="1:38" ht="14" thickBot="1" x14ac:dyDescent="0.2">
      <c r="A244" s="53" t="s">
        <v>138</v>
      </c>
      <c r="B244" s="54"/>
      <c r="C244" s="126" t="s">
        <v>4</v>
      </c>
      <c r="D244" s="55" t="s">
        <v>5</v>
      </c>
      <c r="E244" s="86" t="s">
        <v>6</v>
      </c>
      <c r="F244" s="33">
        <v>45221</v>
      </c>
      <c r="G244" s="58"/>
      <c r="H244" s="33">
        <v>45256</v>
      </c>
      <c r="I244" s="58"/>
      <c r="J244" s="33">
        <v>45270</v>
      </c>
      <c r="K244" s="58"/>
      <c r="L244" s="33">
        <v>45305</v>
      </c>
      <c r="M244" s="58"/>
      <c r="N244" s="33">
        <v>45326</v>
      </c>
      <c r="O244" s="58"/>
      <c r="P244" s="33">
        <v>45354</v>
      </c>
      <c r="Q244" s="58"/>
      <c r="R244" s="33">
        <v>45389</v>
      </c>
      <c r="S244" s="58"/>
      <c r="T244" s="33">
        <v>45417</v>
      </c>
      <c r="U244" s="58"/>
      <c r="V244" s="33">
        <v>45431</v>
      </c>
      <c r="W244" s="58"/>
      <c r="X244" s="33">
        <v>45445</v>
      </c>
      <c r="Y244" s="58"/>
      <c r="Z244" s="11">
        <v>45494</v>
      </c>
      <c r="AA244" s="12"/>
      <c r="AB244" s="26">
        <v>45522</v>
      </c>
      <c r="AC244" s="12"/>
      <c r="AD244" s="26">
        <v>45543</v>
      </c>
      <c r="AE244" s="12"/>
      <c r="AF244" s="133">
        <v>45550</v>
      </c>
      <c r="AG244" s="12"/>
      <c r="AH244" s="128" t="s">
        <v>7</v>
      </c>
      <c r="AI244" s="128" t="s">
        <v>8</v>
      </c>
      <c r="AJ244" s="8" t="s">
        <v>9</v>
      </c>
      <c r="AK244" s="130" t="s">
        <v>10</v>
      </c>
      <c r="AL244" s="9" t="s">
        <v>11</v>
      </c>
    </row>
    <row r="245" spans="1:38" ht="15" thickBot="1" x14ac:dyDescent="0.2">
      <c r="A245" s="87" t="s">
        <v>12</v>
      </c>
      <c r="B245" s="88" t="s">
        <v>13</v>
      </c>
      <c r="C245" s="127"/>
      <c r="D245" s="61" t="s">
        <v>4</v>
      </c>
      <c r="E245" s="89" t="s">
        <v>14</v>
      </c>
      <c r="F245" s="31" t="s">
        <v>168</v>
      </c>
      <c r="G245" s="64">
        <v>18</v>
      </c>
      <c r="H245" s="39" t="s">
        <v>36</v>
      </c>
      <c r="I245" s="63">
        <v>18</v>
      </c>
      <c r="J245" s="40" t="s">
        <v>37</v>
      </c>
      <c r="K245" s="63">
        <v>18</v>
      </c>
      <c r="L245" s="39" t="s">
        <v>38</v>
      </c>
      <c r="M245" s="63">
        <v>18</v>
      </c>
      <c r="N245" s="35" t="s">
        <v>40</v>
      </c>
      <c r="O245" s="64">
        <v>18</v>
      </c>
      <c r="P245" s="65" t="s">
        <v>36</v>
      </c>
      <c r="Q245" s="64">
        <v>18</v>
      </c>
      <c r="R245" s="66" t="s">
        <v>169</v>
      </c>
      <c r="S245" s="64">
        <v>18</v>
      </c>
      <c r="T245" s="32" t="s">
        <v>38</v>
      </c>
      <c r="U245" s="64">
        <v>18</v>
      </c>
      <c r="V245" s="65" t="s">
        <v>170</v>
      </c>
      <c r="W245" s="64">
        <v>18</v>
      </c>
      <c r="X245" s="66" t="s">
        <v>39</v>
      </c>
      <c r="Y245" s="64">
        <v>18</v>
      </c>
      <c r="Z245" s="13" t="s">
        <v>40</v>
      </c>
      <c r="AA245" s="1">
        <v>18</v>
      </c>
      <c r="AB245" s="27" t="s">
        <v>160</v>
      </c>
      <c r="AC245" s="1">
        <v>18</v>
      </c>
      <c r="AD245" s="29" t="s">
        <v>38</v>
      </c>
      <c r="AE245" s="1">
        <v>18</v>
      </c>
      <c r="AF245" s="134" t="s">
        <v>292</v>
      </c>
      <c r="AG245" s="1">
        <v>18</v>
      </c>
      <c r="AH245" s="129"/>
      <c r="AI245" s="129"/>
      <c r="AJ245" s="2"/>
      <c r="AK245" s="131"/>
      <c r="AL245" s="10"/>
    </row>
    <row r="246" spans="1:38" x14ac:dyDescent="0.15">
      <c r="A246" s="67" t="s">
        <v>139</v>
      </c>
      <c r="B246" s="110" t="s">
        <v>140</v>
      </c>
      <c r="C246" s="68">
        <f>+G246+I246+K246+M246+O246+Q246+S246+U246+W246+Y246+AA246+AC246+AE246+AG246</f>
        <v>1800</v>
      </c>
      <c r="D246" s="69">
        <f>+C246/E246</f>
        <v>200</v>
      </c>
      <c r="E246" s="91">
        <f t="shared" ref="E246:E250" si="0">COUNTA(F246,H246,J246,L246,N246,P246,R246,T246,V246,X246,Z246,AB246,AD246,AF246)</f>
        <v>9</v>
      </c>
      <c r="F246" s="95"/>
      <c r="G246" s="101"/>
      <c r="H246" s="41">
        <v>105</v>
      </c>
      <c r="I246" s="42">
        <v>200</v>
      </c>
      <c r="J246" s="41">
        <v>110</v>
      </c>
      <c r="K246" s="42">
        <v>200</v>
      </c>
      <c r="L246" s="41">
        <v>103</v>
      </c>
      <c r="M246" s="42">
        <v>200</v>
      </c>
      <c r="N246" s="107">
        <v>117</v>
      </c>
      <c r="O246" s="120">
        <v>200</v>
      </c>
      <c r="P246" s="93">
        <v>103</v>
      </c>
      <c r="Q246" s="120">
        <v>200</v>
      </c>
      <c r="R246" s="98"/>
      <c r="S246" s="42"/>
      <c r="T246" s="98"/>
      <c r="U246" s="47"/>
      <c r="V246" s="98">
        <v>100</v>
      </c>
      <c r="W246" s="47">
        <v>200</v>
      </c>
      <c r="X246" s="98">
        <v>83</v>
      </c>
      <c r="Y246" s="44">
        <v>200</v>
      </c>
      <c r="Z246" s="21">
        <v>104</v>
      </c>
      <c r="AA246" s="22">
        <v>200</v>
      </c>
      <c r="AB246" s="25">
        <v>95</v>
      </c>
      <c r="AC246" s="22">
        <v>200</v>
      </c>
      <c r="AD246" s="25"/>
      <c r="AE246" s="22"/>
      <c r="AF246" s="25"/>
      <c r="AG246" s="22"/>
      <c r="AH246" s="4">
        <f>F246+H246+J246+L246+N246+P246+R246+T246+V246+X246+Z246+AB246+AD246+AF246</f>
        <v>920</v>
      </c>
      <c r="AI246" s="5">
        <f>+AH246/E246</f>
        <v>102.22222222222223</v>
      </c>
      <c r="AJ246" s="6">
        <f>IF(F246="",0,$G$97)+IF(H246="",0,$G$97)+IF(J246="",0,$G$97)+IF(L246="",0,$G$97)+IF(N246="",0,$G$97)+IF(P246="",0,$G$97)+IF(R246="",0,$G$97)+IF(T246="",0,$G$97)+IF(V246="",0,$G$97)+IF(X246="",0,$G$97)+IF(Z246="",0,$G$97)+IF(AB246="",0,$G$97)+IF(AD246="",0,$G$97)+IF(AF246="",0,$G$97)</f>
        <v>162</v>
      </c>
      <c r="AK246" s="5">
        <f>AH246/AJ246</f>
        <v>5.6790123456790127</v>
      </c>
      <c r="AL246" s="7">
        <v>1</v>
      </c>
    </row>
    <row r="247" spans="1:38" x14ac:dyDescent="0.15">
      <c r="A247" s="96" t="s">
        <v>72</v>
      </c>
      <c r="B247" s="96" t="s">
        <v>137</v>
      </c>
      <c r="C247" s="68">
        <f t="shared" ref="C247:C250" si="1">+G247+I247+K247+M247+O247+Q247+S247+U247+W247+Y247+AA247+AC247+AE247+AG247</f>
        <v>520</v>
      </c>
      <c r="D247" s="72">
        <f>+C247/E247</f>
        <v>173.33333333333334</v>
      </c>
      <c r="E247" s="91">
        <f t="shared" si="0"/>
        <v>3</v>
      </c>
      <c r="F247" s="41"/>
      <c r="G247" s="37"/>
      <c r="H247" s="41"/>
      <c r="I247" s="42"/>
      <c r="J247" s="41"/>
      <c r="K247" s="42"/>
      <c r="L247" s="41"/>
      <c r="M247" s="42"/>
      <c r="N247" s="41"/>
      <c r="O247" s="42"/>
      <c r="P247" s="41"/>
      <c r="Q247" s="42"/>
      <c r="R247" s="98"/>
      <c r="S247" s="42"/>
      <c r="T247" s="98"/>
      <c r="U247" s="47"/>
      <c r="V247" s="98"/>
      <c r="W247" s="42"/>
      <c r="X247" s="98">
        <v>114</v>
      </c>
      <c r="Y247" s="44">
        <v>170</v>
      </c>
      <c r="Z247" s="21">
        <v>128</v>
      </c>
      <c r="AA247" s="22">
        <v>170</v>
      </c>
      <c r="AB247" s="25">
        <v>128</v>
      </c>
      <c r="AC247" s="22">
        <v>180</v>
      </c>
      <c r="AD247" s="25"/>
      <c r="AE247" s="22"/>
      <c r="AF247" s="25"/>
      <c r="AG247" s="22"/>
      <c r="AH247" s="4">
        <f t="shared" ref="AH247:AH250" si="2">F247+H247+J247+L247+N247+P247+R247+T247+V247+X247+Z247+AB247+AD247+AF247</f>
        <v>370</v>
      </c>
      <c r="AI247" s="5">
        <f>+AH247/E247</f>
        <v>123.33333333333333</v>
      </c>
      <c r="AJ247" s="6">
        <f t="shared" ref="AJ247:AJ250" si="3">IF(F247="",0,$G$97)+IF(H247="",0,$G$97)+IF(J247="",0,$G$97)+IF(L247="",0,$G$97)+IF(N247="",0,$G$97)+IF(P247="",0,$G$97)+IF(R247="",0,$G$97)+IF(T247="",0,$G$97)+IF(V247="",0,$G$97)+IF(X247="",0,$G$97)+IF(Z247="",0,$G$97)+IF(AB247="",0,$G$97)+IF(AD247="",0,$G$97)+IF(AF247="",0,$G$97)</f>
        <v>54</v>
      </c>
      <c r="AK247" s="5">
        <f>AH247/AJ247</f>
        <v>6.8518518518518521</v>
      </c>
      <c r="AL247" s="7">
        <v>2</v>
      </c>
    </row>
    <row r="248" spans="1:38" x14ac:dyDescent="0.15">
      <c r="A248" s="78" t="s">
        <v>35</v>
      </c>
      <c r="B248" s="78" t="s">
        <v>143</v>
      </c>
      <c r="C248" s="68">
        <f t="shared" si="1"/>
        <v>360</v>
      </c>
      <c r="D248" s="72">
        <f>+C248/E248</f>
        <v>180</v>
      </c>
      <c r="E248" s="91">
        <f t="shared" si="0"/>
        <v>2</v>
      </c>
      <c r="F248" s="41"/>
      <c r="G248" s="37"/>
      <c r="H248" s="41"/>
      <c r="I248" s="42"/>
      <c r="J248" s="41"/>
      <c r="K248" s="42"/>
      <c r="L248" s="41">
        <v>123</v>
      </c>
      <c r="M248" s="42">
        <v>180</v>
      </c>
      <c r="N248" s="36"/>
      <c r="O248" s="42"/>
      <c r="P248" s="98">
        <v>124</v>
      </c>
      <c r="Q248" s="44">
        <v>180</v>
      </c>
      <c r="R248" s="98"/>
      <c r="S248" s="42"/>
      <c r="T248" s="98"/>
      <c r="U248" s="47"/>
      <c r="V248" s="98"/>
      <c r="W248" s="42"/>
      <c r="X248" s="41"/>
      <c r="Y248" s="42"/>
      <c r="Z248" s="21"/>
      <c r="AA248" s="22"/>
      <c r="AB248" s="25"/>
      <c r="AC248" s="22"/>
      <c r="AD248" s="25"/>
      <c r="AE248" s="22"/>
      <c r="AF248" s="25"/>
      <c r="AG248" s="22"/>
      <c r="AH248" s="4">
        <f t="shared" si="2"/>
        <v>247</v>
      </c>
      <c r="AI248" s="5">
        <f>+AH248/E248</f>
        <v>123.5</v>
      </c>
      <c r="AJ248" s="6">
        <f t="shared" si="3"/>
        <v>36</v>
      </c>
      <c r="AK248" s="5">
        <f>AH248/AJ248</f>
        <v>6.8611111111111107</v>
      </c>
      <c r="AL248" s="7">
        <v>4</v>
      </c>
    </row>
    <row r="249" spans="1:38" x14ac:dyDescent="0.15">
      <c r="A249" s="67" t="s">
        <v>88</v>
      </c>
      <c r="B249" s="67" t="s">
        <v>192</v>
      </c>
      <c r="C249" s="68">
        <f t="shared" si="1"/>
        <v>1115</v>
      </c>
      <c r="D249" s="72">
        <f>+C249/E249</f>
        <v>185.83333333333334</v>
      </c>
      <c r="E249" s="91">
        <f t="shared" si="0"/>
        <v>6</v>
      </c>
      <c r="F249" s="41"/>
      <c r="G249" s="37"/>
      <c r="H249" s="41"/>
      <c r="I249" s="42"/>
      <c r="J249" s="41"/>
      <c r="K249" s="42"/>
      <c r="L249" s="41"/>
      <c r="M249" s="42"/>
      <c r="N249" s="36"/>
      <c r="O249" s="42"/>
      <c r="P249" s="41"/>
      <c r="Q249" s="42"/>
      <c r="R249" s="98">
        <v>137</v>
      </c>
      <c r="S249" s="44">
        <v>200</v>
      </c>
      <c r="T249" s="98">
        <v>124</v>
      </c>
      <c r="U249" s="47">
        <v>190</v>
      </c>
      <c r="V249" s="98">
        <v>130</v>
      </c>
      <c r="W249" s="46">
        <v>180</v>
      </c>
      <c r="X249" s="98">
        <v>105</v>
      </c>
      <c r="Y249" s="44">
        <v>180</v>
      </c>
      <c r="Z249" s="21"/>
      <c r="AA249" s="22"/>
      <c r="AB249" s="25">
        <v>134</v>
      </c>
      <c r="AC249" s="22">
        <v>165</v>
      </c>
      <c r="AD249" s="25"/>
      <c r="AE249" s="22"/>
      <c r="AF249" s="25">
        <v>120</v>
      </c>
      <c r="AG249" s="22">
        <v>200</v>
      </c>
      <c r="AH249" s="4">
        <f t="shared" si="2"/>
        <v>750</v>
      </c>
      <c r="AI249" s="5">
        <f>+AH249/E249</f>
        <v>125</v>
      </c>
      <c r="AJ249" s="6">
        <f t="shared" si="3"/>
        <v>108</v>
      </c>
      <c r="AK249" s="5">
        <f>AH249/AJ249</f>
        <v>6.9444444444444446</v>
      </c>
      <c r="AL249" s="7">
        <v>5</v>
      </c>
    </row>
    <row r="250" spans="1:38" x14ac:dyDescent="0.15">
      <c r="A250" s="78" t="s">
        <v>72</v>
      </c>
      <c r="B250" s="78" t="s">
        <v>145</v>
      </c>
      <c r="C250" s="68">
        <f t="shared" si="1"/>
        <v>1070</v>
      </c>
      <c r="D250" s="72">
        <f>+C250/E250</f>
        <v>178.33333333333334</v>
      </c>
      <c r="E250" s="91">
        <f t="shared" si="0"/>
        <v>6</v>
      </c>
      <c r="F250" s="41"/>
      <c r="G250" s="37"/>
      <c r="H250" s="41"/>
      <c r="I250" s="42"/>
      <c r="J250" s="41">
        <v>137</v>
      </c>
      <c r="K250" s="42">
        <v>180</v>
      </c>
      <c r="L250" s="41">
        <v>129</v>
      </c>
      <c r="M250" s="42">
        <v>170</v>
      </c>
      <c r="N250" s="98">
        <v>125</v>
      </c>
      <c r="O250" s="44">
        <v>180</v>
      </c>
      <c r="P250" s="41"/>
      <c r="Q250" s="42"/>
      <c r="R250" s="98"/>
      <c r="S250" s="42"/>
      <c r="T250" s="98">
        <v>124</v>
      </c>
      <c r="U250" s="47">
        <v>190</v>
      </c>
      <c r="V250" s="98"/>
      <c r="W250" s="42"/>
      <c r="X250" s="41"/>
      <c r="Y250" s="42"/>
      <c r="Z250" s="21">
        <v>116</v>
      </c>
      <c r="AA250" s="22">
        <v>180</v>
      </c>
      <c r="AB250" s="25">
        <v>131</v>
      </c>
      <c r="AC250" s="22">
        <v>170</v>
      </c>
      <c r="AD250" s="25"/>
      <c r="AE250" s="22"/>
      <c r="AF250" s="25"/>
      <c r="AG250" s="22"/>
      <c r="AH250" s="4">
        <f t="shared" si="2"/>
        <v>762</v>
      </c>
      <c r="AI250" s="5">
        <f>+AH250/E250</f>
        <v>127</v>
      </c>
      <c r="AJ250" s="6">
        <f t="shared" si="3"/>
        <v>108</v>
      </c>
      <c r="AK250" s="5">
        <f>AH250/AJ250</f>
        <v>7.0555555555555554</v>
      </c>
      <c r="AL250" s="7">
        <v>7</v>
      </c>
    </row>
    <row r="253" spans="1:38" ht="14" thickBot="1" x14ac:dyDescent="0.2"/>
    <row r="254" spans="1:38" ht="14" thickBot="1" x14ac:dyDescent="0.2">
      <c r="A254" s="53" t="s">
        <v>146</v>
      </c>
      <c r="B254" s="54"/>
      <c r="C254" s="126" t="s">
        <v>4</v>
      </c>
      <c r="D254" s="55" t="s">
        <v>5</v>
      </c>
      <c r="E254" s="86" t="s">
        <v>6</v>
      </c>
      <c r="F254" s="33">
        <v>45221</v>
      </c>
      <c r="G254" s="58"/>
      <c r="H254" s="33">
        <v>45256</v>
      </c>
      <c r="I254" s="58"/>
      <c r="J254" s="33">
        <v>45270</v>
      </c>
      <c r="K254" s="58"/>
      <c r="L254" s="33">
        <v>45305</v>
      </c>
      <c r="M254" s="58"/>
      <c r="N254" s="33">
        <v>45326</v>
      </c>
      <c r="O254" s="58"/>
      <c r="P254" s="33">
        <v>45354</v>
      </c>
      <c r="Q254" s="58"/>
      <c r="R254" s="33">
        <v>45389</v>
      </c>
      <c r="S254" s="58"/>
      <c r="T254" s="33">
        <v>45417</v>
      </c>
      <c r="U254" s="58"/>
      <c r="V254" s="33">
        <v>45431</v>
      </c>
      <c r="W254" s="58"/>
      <c r="X254" s="33">
        <v>45445</v>
      </c>
      <c r="Y254" s="58"/>
      <c r="Z254" s="11">
        <v>45494</v>
      </c>
      <c r="AA254" s="12"/>
      <c r="AB254" s="26">
        <v>45522</v>
      </c>
      <c r="AC254" s="12"/>
      <c r="AD254" s="26">
        <v>45543</v>
      </c>
      <c r="AE254" s="12"/>
      <c r="AF254" s="133">
        <v>45550</v>
      </c>
      <c r="AG254" s="12"/>
      <c r="AH254" s="128" t="s">
        <v>7</v>
      </c>
      <c r="AI254" s="128" t="s">
        <v>8</v>
      </c>
      <c r="AJ254" s="8" t="s">
        <v>9</v>
      </c>
      <c r="AK254" s="130" t="s">
        <v>10</v>
      </c>
      <c r="AL254" s="9" t="s">
        <v>11</v>
      </c>
    </row>
    <row r="255" spans="1:38" ht="15" thickBot="1" x14ac:dyDescent="0.2">
      <c r="A255" s="53" t="s">
        <v>12</v>
      </c>
      <c r="B255" s="103" t="s">
        <v>13</v>
      </c>
      <c r="C255" s="132"/>
      <c r="D255" s="61" t="s">
        <v>4</v>
      </c>
      <c r="E255" s="89" t="s">
        <v>14</v>
      </c>
      <c r="F255" s="31" t="s">
        <v>168</v>
      </c>
      <c r="G255" s="64">
        <v>18</v>
      </c>
      <c r="H255" s="39" t="s">
        <v>36</v>
      </c>
      <c r="I255" s="63">
        <v>18</v>
      </c>
      <c r="J255" s="40" t="s">
        <v>37</v>
      </c>
      <c r="K255" s="63">
        <v>18</v>
      </c>
      <c r="L255" s="39" t="s">
        <v>38</v>
      </c>
      <c r="M255" s="63">
        <v>18</v>
      </c>
      <c r="N255" s="35" t="s">
        <v>40</v>
      </c>
      <c r="O255" s="64">
        <v>18</v>
      </c>
      <c r="P255" s="65" t="s">
        <v>36</v>
      </c>
      <c r="Q255" s="64">
        <v>18</v>
      </c>
      <c r="R255" s="66" t="s">
        <v>169</v>
      </c>
      <c r="S255" s="64">
        <v>18</v>
      </c>
      <c r="T255" s="32" t="s">
        <v>38</v>
      </c>
      <c r="U255" s="64">
        <v>18</v>
      </c>
      <c r="V255" s="65" t="s">
        <v>170</v>
      </c>
      <c r="W255" s="64">
        <v>18</v>
      </c>
      <c r="X255" s="66" t="s">
        <v>39</v>
      </c>
      <c r="Y255" s="64">
        <v>18</v>
      </c>
      <c r="Z255" s="13" t="s">
        <v>40</v>
      </c>
      <c r="AA255" s="1">
        <v>18</v>
      </c>
      <c r="AB255" s="27" t="s">
        <v>160</v>
      </c>
      <c r="AC255" s="1">
        <v>18</v>
      </c>
      <c r="AD255" s="29" t="s">
        <v>38</v>
      </c>
      <c r="AE255" s="1">
        <v>18</v>
      </c>
      <c r="AF255" s="134" t="s">
        <v>292</v>
      </c>
      <c r="AG255" s="1">
        <v>18</v>
      </c>
      <c r="AH255" s="129"/>
      <c r="AI255" s="129"/>
      <c r="AJ255" s="2"/>
      <c r="AK255" s="131"/>
      <c r="AL255" s="10"/>
    </row>
    <row r="256" spans="1:38" x14ac:dyDescent="0.15">
      <c r="A256" s="80" t="s">
        <v>141</v>
      </c>
      <c r="B256" s="80" t="s">
        <v>142</v>
      </c>
      <c r="C256" s="90">
        <f>+G256+I256+K256+M256+O256+Q256+S256+U256+W256+Y256+AA256+AC256+AE256+AG256</f>
        <v>1800</v>
      </c>
      <c r="D256" s="69">
        <f>+C256/E256</f>
        <v>200</v>
      </c>
      <c r="E256" s="91">
        <f t="shared" ref="E256:E258" si="4">COUNTA(F256,H256,J256,L256,N256,P256,R256,T256,V256,X256,Z256,AB256,AD256,AF256)</f>
        <v>9</v>
      </c>
      <c r="F256" s="95"/>
      <c r="G256" s="101"/>
      <c r="H256" s="41"/>
      <c r="I256" s="42"/>
      <c r="J256" s="41"/>
      <c r="K256" s="42"/>
      <c r="L256" s="41"/>
      <c r="M256" s="42"/>
      <c r="N256" s="107">
        <v>107</v>
      </c>
      <c r="O256" s="120">
        <v>200</v>
      </c>
      <c r="P256" s="93">
        <v>109</v>
      </c>
      <c r="Q256" s="120">
        <v>200</v>
      </c>
      <c r="R256" s="93">
        <v>106</v>
      </c>
      <c r="S256" s="120">
        <v>200</v>
      </c>
      <c r="T256" s="93">
        <v>104</v>
      </c>
      <c r="U256" s="94">
        <v>200</v>
      </c>
      <c r="V256" s="93">
        <v>114</v>
      </c>
      <c r="W256" s="47">
        <v>200</v>
      </c>
      <c r="X256" s="107">
        <v>101</v>
      </c>
      <c r="Y256" s="45">
        <v>200</v>
      </c>
      <c r="Z256" s="21">
        <v>105</v>
      </c>
      <c r="AA256" s="22">
        <v>200</v>
      </c>
      <c r="AB256" s="25">
        <v>102</v>
      </c>
      <c r="AC256" s="22">
        <v>200</v>
      </c>
      <c r="AD256" s="25"/>
      <c r="AE256" s="22"/>
      <c r="AF256" s="25">
        <v>112</v>
      </c>
      <c r="AG256" s="22">
        <v>200</v>
      </c>
      <c r="AH256" s="4">
        <f>F256+H256+J256+L256+N256+P256+R256+T256+V256+X256+Z256+AB256+AD256+AF256</f>
        <v>960</v>
      </c>
      <c r="AI256" s="5">
        <f>+AH256/E256</f>
        <v>106.66666666666667</v>
      </c>
      <c r="AJ256" s="6">
        <f>IF(F256="",0,$G$97)+IF(H256="",0,$G$97)+IF(J256="",0,$G$97)+IF(L256="",0,$G$97)+IF(N256="",0,$G$97)+IF(P256="",0,$G$97)+IF(R256="",0,$G$97)+IF(T256="",0,$G$97)+IF(V256="",0,$G$97)+IF(X256="",0,$G$97)+IF(Z256="",0,$G$97)+IF(AB256="",0,$G$97)+IF(AD256="",0,$G$97)+IF(AF256="",0,$G$97)</f>
        <v>162</v>
      </c>
      <c r="AK256" s="5">
        <f>AH256/AJ256</f>
        <v>5.9259259259259256</v>
      </c>
      <c r="AL256" s="7">
        <v>1</v>
      </c>
    </row>
    <row r="257" spans="1:38" x14ac:dyDescent="0.15">
      <c r="A257" s="67" t="s">
        <v>64</v>
      </c>
      <c r="B257" s="67" t="s">
        <v>147</v>
      </c>
      <c r="C257" s="90">
        <f t="shared" ref="C257:C258" si="5">+G257+I257+K257+M257+O257+Q257+S257+U257+W257+Y257+AA257+AC257+AE257+AG257</f>
        <v>200</v>
      </c>
      <c r="D257" s="72">
        <f>+C257/E257</f>
        <v>200</v>
      </c>
      <c r="E257" s="91">
        <f t="shared" si="4"/>
        <v>1</v>
      </c>
      <c r="F257" s="41"/>
      <c r="G257" s="37"/>
      <c r="H257" s="41"/>
      <c r="I257" s="42"/>
      <c r="J257" s="41"/>
      <c r="K257" s="42"/>
      <c r="L257" s="41">
        <v>118</v>
      </c>
      <c r="M257" s="42">
        <v>200</v>
      </c>
      <c r="N257" s="36"/>
      <c r="O257" s="41"/>
      <c r="P257" s="41"/>
      <c r="Q257" s="42"/>
      <c r="R257" s="98"/>
      <c r="S257" s="42"/>
      <c r="T257" s="98"/>
      <c r="U257" s="42"/>
      <c r="V257" s="98"/>
      <c r="W257" s="42"/>
      <c r="X257" s="84"/>
      <c r="Y257" s="85"/>
      <c r="Z257" s="21"/>
      <c r="AA257" s="22"/>
      <c r="AB257" s="25"/>
      <c r="AC257" s="22"/>
      <c r="AD257" s="25"/>
      <c r="AE257" s="22"/>
      <c r="AF257" s="25"/>
      <c r="AG257" s="22"/>
      <c r="AH257" s="4">
        <f t="shared" ref="AH257:AH258" si="6">F257+H257+J257+L257+N257+P257+R257+T257+V257+X257+Z257+AB257+AD257+AF257</f>
        <v>118</v>
      </c>
      <c r="AI257" s="5">
        <f>+AH257/E257</f>
        <v>118</v>
      </c>
      <c r="AJ257" s="6">
        <f t="shared" ref="AJ257:AJ258" si="7">IF(F257="",0,$G$97)+IF(H257="",0,$G$97)+IF(J257="",0,$G$97)+IF(L257="",0,$G$97)+IF(N257="",0,$G$97)+IF(P257="",0,$G$97)+IF(R257="",0,$G$97)+IF(T257="",0,$G$97)+IF(V257="",0,$G$97)+IF(X257="",0,$G$97)+IF(Z257="",0,$G$97)+IF(AB257="",0,$G$97)+IF(AD257="",0,$G$97)+IF(AF257="",0,$G$97)</f>
        <v>18</v>
      </c>
      <c r="AK257" s="5">
        <f>AH257/AJ257</f>
        <v>6.5555555555555554</v>
      </c>
      <c r="AL257" s="7">
        <v>2</v>
      </c>
    </row>
    <row r="258" spans="1:38" x14ac:dyDescent="0.15">
      <c r="A258" s="67" t="s">
        <v>148</v>
      </c>
      <c r="B258" s="67" t="s">
        <v>144</v>
      </c>
      <c r="C258" s="90">
        <f t="shared" si="5"/>
        <v>200</v>
      </c>
      <c r="D258" s="72">
        <f>+C258/E258</f>
        <v>200</v>
      </c>
      <c r="E258" s="91">
        <f t="shared" si="4"/>
        <v>1</v>
      </c>
      <c r="F258" s="41"/>
      <c r="G258" s="37"/>
      <c r="H258" s="41">
        <v>122</v>
      </c>
      <c r="I258" s="42">
        <v>200</v>
      </c>
      <c r="J258" s="41"/>
      <c r="K258" s="42"/>
      <c r="L258" s="41"/>
      <c r="M258" s="42"/>
      <c r="N258" s="41"/>
      <c r="O258" s="41"/>
      <c r="P258" s="41"/>
      <c r="Q258" s="42"/>
      <c r="R258" s="98"/>
      <c r="S258" s="42"/>
      <c r="T258" s="98"/>
      <c r="U258" s="42"/>
      <c r="V258" s="98"/>
      <c r="W258" s="42"/>
      <c r="X258" s="73"/>
      <c r="Y258" s="74"/>
      <c r="Z258" s="21"/>
      <c r="AA258" s="22"/>
      <c r="AB258" s="25"/>
      <c r="AC258" s="22"/>
      <c r="AD258" s="25"/>
      <c r="AE258" s="22"/>
      <c r="AF258" s="25"/>
      <c r="AG258" s="22"/>
      <c r="AH258" s="4">
        <f t="shared" si="6"/>
        <v>122</v>
      </c>
      <c r="AI258" s="5">
        <f>+AH258/E258</f>
        <v>122</v>
      </c>
      <c r="AJ258" s="6">
        <f t="shared" si="7"/>
        <v>18</v>
      </c>
      <c r="AK258" s="5">
        <f>AH258/AJ258</f>
        <v>6.7777777777777777</v>
      </c>
      <c r="AL258" s="7">
        <v>5</v>
      </c>
    </row>
    <row r="261" spans="1:38" ht="14" thickBot="1" x14ac:dyDescent="0.2"/>
    <row r="262" spans="1:38" ht="14" thickBot="1" x14ac:dyDescent="0.2">
      <c r="A262" s="53" t="s">
        <v>149</v>
      </c>
      <c r="B262" s="54"/>
      <c r="C262" s="126" t="s">
        <v>4</v>
      </c>
      <c r="D262" s="55" t="s">
        <v>5</v>
      </c>
      <c r="E262" s="86" t="s">
        <v>6</v>
      </c>
      <c r="F262" s="33">
        <v>45221</v>
      </c>
      <c r="G262" s="58"/>
      <c r="H262" s="33">
        <v>45256</v>
      </c>
      <c r="I262" s="58"/>
      <c r="J262" s="33">
        <v>45270</v>
      </c>
      <c r="K262" s="58"/>
      <c r="L262" s="33">
        <v>45305</v>
      </c>
      <c r="M262" s="58"/>
      <c r="N262" s="33">
        <v>45326</v>
      </c>
      <c r="O262" s="58"/>
      <c r="P262" s="33">
        <v>45354</v>
      </c>
      <c r="Q262" s="58"/>
      <c r="R262" s="33">
        <v>45389</v>
      </c>
      <c r="S262" s="58"/>
      <c r="T262" s="33">
        <v>45417</v>
      </c>
      <c r="U262" s="58"/>
      <c r="V262" s="33">
        <v>45431</v>
      </c>
      <c r="W262" s="58"/>
      <c r="X262" s="33">
        <v>45445</v>
      </c>
      <c r="Y262" s="58"/>
      <c r="Z262" s="11">
        <v>45494</v>
      </c>
      <c r="AA262" s="12"/>
      <c r="AB262" s="26">
        <v>45522</v>
      </c>
      <c r="AC262" s="12"/>
      <c r="AD262" s="26">
        <v>45543</v>
      </c>
      <c r="AE262" s="12"/>
      <c r="AF262" s="133">
        <v>45550</v>
      </c>
      <c r="AG262" s="12"/>
      <c r="AH262" s="128" t="s">
        <v>7</v>
      </c>
      <c r="AI262" s="128" t="s">
        <v>8</v>
      </c>
      <c r="AJ262" s="8" t="s">
        <v>9</v>
      </c>
      <c r="AK262" s="130" t="s">
        <v>10</v>
      </c>
      <c r="AL262" s="9" t="s">
        <v>11</v>
      </c>
    </row>
    <row r="263" spans="1:38" ht="15" thickBot="1" x14ac:dyDescent="0.2">
      <c r="A263" s="87" t="s">
        <v>12</v>
      </c>
      <c r="B263" s="88" t="s">
        <v>13</v>
      </c>
      <c r="C263" s="132"/>
      <c r="D263" s="61" t="s">
        <v>4</v>
      </c>
      <c r="E263" s="89" t="s">
        <v>14</v>
      </c>
      <c r="F263" s="31" t="s">
        <v>168</v>
      </c>
      <c r="G263" s="64">
        <v>18</v>
      </c>
      <c r="H263" s="39" t="s">
        <v>36</v>
      </c>
      <c r="I263" s="63">
        <v>18</v>
      </c>
      <c r="J263" s="40" t="s">
        <v>37</v>
      </c>
      <c r="K263" s="63">
        <v>18</v>
      </c>
      <c r="L263" s="39" t="s">
        <v>38</v>
      </c>
      <c r="M263" s="63">
        <v>18</v>
      </c>
      <c r="N263" s="35" t="s">
        <v>40</v>
      </c>
      <c r="O263" s="64">
        <v>18</v>
      </c>
      <c r="P263" s="65" t="s">
        <v>36</v>
      </c>
      <c r="Q263" s="64">
        <v>18</v>
      </c>
      <c r="R263" s="66" t="s">
        <v>169</v>
      </c>
      <c r="S263" s="64">
        <v>18</v>
      </c>
      <c r="T263" s="32" t="s">
        <v>38</v>
      </c>
      <c r="U263" s="64">
        <v>18</v>
      </c>
      <c r="V263" s="65" t="s">
        <v>170</v>
      </c>
      <c r="W263" s="64">
        <v>18</v>
      </c>
      <c r="X263" s="66" t="s">
        <v>39</v>
      </c>
      <c r="Y263" s="64">
        <v>18</v>
      </c>
      <c r="Z263" s="13" t="s">
        <v>40</v>
      </c>
      <c r="AA263" s="1">
        <v>18</v>
      </c>
      <c r="AB263" s="27" t="s">
        <v>160</v>
      </c>
      <c r="AC263" s="1">
        <v>18</v>
      </c>
      <c r="AD263" s="29" t="s">
        <v>38</v>
      </c>
      <c r="AE263" s="1">
        <v>18</v>
      </c>
      <c r="AF263" s="134" t="s">
        <v>292</v>
      </c>
      <c r="AG263" s="1">
        <v>18</v>
      </c>
      <c r="AH263" s="129"/>
      <c r="AI263" s="129"/>
      <c r="AJ263" s="2"/>
      <c r="AK263" s="131"/>
      <c r="AL263" s="10"/>
    </row>
    <row r="264" spans="1:38" x14ac:dyDescent="0.15">
      <c r="A264" s="67" t="s">
        <v>122</v>
      </c>
      <c r="B264" s="67" t="s">
        <v>150</v>
      </c>
      <c r="C264" s="90">
        <f>+G264+I264+K264+M264+O264+Q264+S264+U264+W264+Y264+AA264+AC264+AE264+AG264</f>
        <v>400</v>
      </c>
      <c r="D264" s="69">
        <f t="shared" ref="D264:D267" si="8">+C264/E264</f>
        <v>200</v>
      </c>
      <c r="E264" s="91">
        <f t="shared" ref="E264:E267" si="9">COUNTA(F264,H264,J264,L264,N264,P264,R264,T264,V264,X264,Z264,AB264,AD264)</f>
        <v>2</v>
      </c>
      <c r="F264" s="95"/>
      <c r="G264" s="101"/>
      <c r="H264" s="41"/>
      <c r="I264" s="42"/>
      <c r="J264" s="41"/>
      <c r="K264" s="42"/>
      <c r="L264" s="41"/>
      <c r="M264" s="42"/>
      <c r="N264" s="105"/>
      <c r="O264" s="94"/>
      <c r="P264" s="95"/>
      <c r="Q264" s="94"/>
      <c r="R264" s="93"/>
      <c r="S264" s="94"/>
      <c r="T264" s="93">
        <v>74</v>
      </c>
      <c r="U264" s="94">
        <v>200</v>
      </c>
      <c r="V264" s="93"/>
      <c r="W264" s="94"/>
      <c r="X264" s="98">
        <v>71</v>
      </c>
      <c r="Y264" s="44">
        <v>200</v>
      </c>
      <c r="Z264" s="21"/>
      <c r="AA264" s="22"/>
      <c r="AB264" s="25"/>
      <c r="AC264" s="22"/>
      <c r="AD264" s="25"/>
      <c r="AE264" s="22"/>
      <c r="AF264" s="25"/>
      <c r="AG264" s="22"/>
      <c r="AH264" s="4">
        <f>F264+H264+J264+L264+N264+P264+R264+T264+V264+X264+Z264+AB264+AD264+AF264</f>
        <v>145</v>
      </c>
      <c r="AI264" s="5">
        <f t="shared" ref="AI264:AI267" si="10">+AH264/E264</f>
        <v>72.5</v>
      </c>
      <c r="AJ264" s="6">
        <f>IF(F264="",0,$G$97)+IF(H264="",0,$G$97)+IF(J264="",0,$G$97)+IF(L264="",0,$G$97)+IF(N264="",0,$G$97)+IF(P264="",0,$G$97)+IF(R264="",0,$G$97)+IF(T264="",0,$G$97)+IF(V264="",0,$G$97)+IF(X264="",0,$G$97)+IF(Z264="",0,$G$97)+IF(AB264="",0,$G$97)+IF(AD264="",0,$G$97)+IF(AF264="",0,$G$97)</f>
        <v>36</v>
      </c>
      <c r="AK264" s="5">
        <f t="shared" ref="AK264:AK267" si="11">AH264/AJ264</f>
        <v>4.0277777777777777</v>
      </c>
      <c r="AL264" s="7">
        <v>1</v>
      </c>
    </row>
    <row r="265" spans="1:38" x14ac:dyDescent="0.15">
      <c r="A265" s="67" t="s">
        <v>135</v>
      </c>
      <c r="B265" s="67" t="s">
        <v>136</v>
      </c>
      <c r="C265" s="90">
        <f t="shared" ref="C265:C267" si="12">+G265+I265+K265+M265+O265+Q265+S265+U265+W265+Y265+AA265+AC265+AE265+AG265</f>
        <v>200</v>
      </c>
      <c r="D265" s="72">
        <f t="shared" si="8"/>
        <v>200</v>
      </c>
      <c r="E265" s="91">
        <f t="shared" si="9"/>
        <v>1</v>
      </c>
      <c r="F265" s="41"/>
      <c r="G265" s="37"/>
      <c r="H265" s="41"/>
      <c r="I265" s="42"/>
      <c r="J265" s="41"/>
      <c r="K265" s="42"/>
      <c r="L265" s="41"/>
      <c r="M265" s="42"/>
      <c r="N265" s="98">
        <v>98</v>
      </c>
      <c r="O265" s="44">
        <v>200</v>
      </c>
      <c r="P265" s="41"/>
      <c r="Q265" s="42"/>
      <c r="R265" s="98"/>
      <c r="S265" s="42"/>
      <c r="T265" s="98"/>
      <c r="U265" s="42"/>
      <c r="V265" s="98"/>
      <c r="W265" s="42"/>
      <c r="X265" s="41"/>
      <c r="Y265" s="42"/>
      <c r="Z265" s="21"/>
      <c r="AA265" s="22"/>
      <c r="AB265" s="25"/>
      <c r="AC265" s="22"/>
      <c r="AD265" s="25"/>
      <c r="AE265" s="22"/>
      <c r="AF265" s="25"/>
      <c r="AG265" s="22"/>
      <c r="AH265" s="4">
        <f t="shared" ref="AH265:AH267" si="13">F265+H265+J265+L265+N265+P265+R265+T265+V265+X265+Z265+AB265+AD265+AF265</f>
        <v>98</v>
      </c>
      <c r="AI265" s="5">
        <f t="shared" si="10"/>
        <v>98</v>
      </c>
      <c r="AJ265" s="6">
        <f t="shared" ref="AJ265:AJ267" si="14">IF(F265="",0,$G$97)+IF(H265="",0,$G$97)+IF(J265="",0,$G$97)+IF(L265="",0,$G$97)+IF(N265="",0,$G$97)+IF(P265="",0,$G$97)+IF(R265="",0,$G$97)+IF(T265="",0,$G$97)+IF(V265="",0,$G$97)+IF(X265="",0,$G$97)+IF(Z265="",0,$G$97)+IF(AB265="",0,$G$97)+IF(AD265="",0,$G$97)+IF(AF265="",0,$G$97)</f>
        <v>18</v>
      </c>
      <c r="AK265" s="5">
        <f t="shared" si="11"/>
        <v>5.4444444444444446</v>
      </c>
      <c r="AL265" s="7">
        <v>3</v>
      </c>
    </row>
    <row r="266" spans="1:38" x14ac:dyDescent="0.15">
      <c r="A266" s="67" t="s">
        <v>111</v>
      </c>
      <c r="B266" s="67" t="s">
        <v>151</v>
      </c>
      <c r="C266" s="90">
        <f t="shared" si="12"/>
        <v>400</v>
      </c>
      <c r="D266" s="72">
        <f t="shared" si="8"/>
        <v>200</v>
      </c>
      <c r="E266" s="91">
        <f t="shared" si="9"/>
        <v>2</v>
      </c>
      <c r="F266" s="41"/>
      <c r="G266" s="37"/>
      <c r="H266" s="41">
        <v>107</v>
      </c>
      <c r="I266" s="42">
        <v>200</v>
      </c>
      <c r="J266" s="41"/>
      <c r="K266" s="42"/>
      <c r="L266" s="41">
        <v>102</v>
      </c>
      <c r="M266" s="42">
        <v>200</v>
      </c>
      <c r="N266" s="36"/>
      <c r="O266" s="42"/>
      <c r="P266" s="41"/>
      <c r="Q266" s="42"/>
      <c r="R266" s="98"/>
      <c r="S266" s="42"/>
      <c r="T266" s="98"/>
      <c r="U266" s="42"/>
      <c r="V266" s="98"/>
      <c r="W266" s="42"/>
      <c r="X266" s="41"/>
      <c r="Y266" s="42"/>
      <c r="Z266" s="21"/>
      <c r="AA266" s="22"/>
      <c r="AB266" s="25"/>
      <c r="AC266" s="22"/>
      <c r="AD266" s="25"/>
      <c r="AE266" s="22"/>
      <c r="AF266" s="25"/>
      <c r="AG266" s="22"/>
      <c r="AH266" s="4">
        <f t="shared" si="13"/>
        <v>209</v>
      </c>
      <c r="AI266" s="5">
        <f t="shared" si="10"/>
        <v>104.5</v>
      </c>
      <c r="AJ266" s="6">
        <f t="shared" si="14"/>
        <v>36</v>
      </c>
      <c r="AK266" s="5">
        <f t="shared" si="11"/>
        <v>5.8055555555555554</v>
      </c>
      <c r="AL266" s="7">
        <v>4</v>
      </c>
    </row>
    <row r="267" spans="1:38" x14ac:dyDescent="0.15">
      <c r="A267" s="67" t="s">
        <v>26</v>
      </c>
      <c r="B267" s="67" t="s">
        <v>152</v>
      </c>
      <c r="C267" s="90">
        <f t="shared" si="12"/>
        <v>180</v>
      </c>
      <c r="D267" s="72">
        <f t="shared" si="8"/>
        <v>180</v>
      </c>
      <c r="E267" s="91">
        <f t="shared" si="9"/>
        <v>1</v>
      </c>
      <c r="F267" s="41"/>
      <c r="G267" s="37"/>
      <c r="H267" s="41">
        <v>116</v>
      </c>
      <c r="I267" s="42">
        <v>180</v>
      </c>
      <c r="J267" s="41"/>
      <c r="K267" s="42"/>
      <c r="L267" s="41"/>
      <c r="M267" s="42"/>
      <c r="N267" s="36"/>
      <c r="O267" s="42"/>
      <c r="P267" s="41"/>
      <c r="Q267" s="42"/>
      <c r="R267" s="98"/>
      <c r="S267" s="42"/>
      <c r="T267" s="98"/>
      <c r="U267" s="42"/>
      <c r="V267" s="98"/>
      <c r="W267" s="42"/>
      <c r="X267" s="41"/>
      <c r="Y267" s="42"/>
      <c r="Z267" s="21"/>
      <c r="AA267" s="22"/>
      <c r="AB267" s="25"/>
      <c r="AC267" s="22"/>
      <c r="AD267" s="25"/>
      <c r="AE267" s="22"/>
      <c r="AF267" s="25"/>
      <c r="AG267" s="22"/>
      <c r="AH267" s="4">
        <f t="shared" si="13"/>
        <v>116</v>
      </c>
      <c r="AI267" s="5">
        <f t="shared" si="10"/>
        <v>116</v>
      </c>
      <c r="AJ267" s="6">
        <f t="shared" si="14"/>
        <v>18</v>
      </c>
      <c r="AK267" s="5">
        <f t="shared" si="11"/>
        <v>6.4444444444444446</v>
      </c>
      <c r="AL267" s="7">
        <v>5</v>
      </c>
    </row>
  </sheetData>
  <sortState xmlns:xlrd2="http://schemas.microsoft.com/office/spreadsheetml/2017/richdata2" ref="A10:AK22">
    <sortCondition ref="AK10:AK22"/>
  </sortState>
  <mergeCells count="44">
    <mergeCell ref="C262:C263"/>
    <mergeCell ref="AH262:AH263"/>
    <mergeCell ref="AI262:AI263"/>
    <mergeCell ref="AK262:AK263"/>
    <mergeCell ref="C244:C245"/>
    <mergeCell ref="AH244:AH245"/>
    <mergeCell ref="AI244:AI245"/>
    <mergeCell ref="AK244:AK245"/>
    <mergeCell ref="C254:C255"/>
    <mergeCell ref="AH254:AH255"/>
    <mergeCell ref="AI254:AI255"/>
    <mergeCell ref="AK254:AK255"/>
    <mergeCell ref="C220:C221"/>
    <mergeCell ref="AH220:AH221"/>
    <mergeCell ref="AI220:AI221"/>
    <mergeCell ref="AK220:AK221"/>
    <mergeCell ref="C231:C232"/>
    <mergeCell ref="AH231:AH232"/>
    <mergeCell ref="AI231:AI232"/>
    <mergeCell ref="AK231:AK232"/>
    <mergeCell ref="C144:C145"/>
    <mergeCell ref="AH144:AH145"/>
    <mergeCell ref="AI144:AI145"/>
    <mergeCell ref="AK144:AK145"/>
    <mergeCell ref="C185:C186"/>
    <mergeCell ref="AH185:AH186"/>
    <mergeCell ref="AI185:AI186"/>
    <mergeCell ref="AK185:AK186"/>
    <mergeCell ref="C64:C65"/>
    <mergeCell ref="AH64:AH65"/>
    <mergeCell ref="AI64:AI65"/>
    <mergeCell ref="AK64:AK65"/>
    <mergeCell ref="C96:C97"/>
    <mergeCell ref="AH96:AH97"/>
    <mergeCell ref="AI96:AI97"/>
    <mergeCell ref="AK96:AK97"/>
    <mergeCell ref="C8:C9"/>
    <mergeCell ref="AH8:AH9"/>
    <mergeCell ref="AI8:AI9"/>
    <mergeCell ref="AK8:AK9"/>
    <mergeCell ref="C26:C27"/>
    <mergeCell ref="AH26:AH27"/>
    <mergeCell ref="AI26:AI27"/>
    <mergeCell ref="AK26:A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20C3-FF35-4E46-8203-1F418F5857A7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KWAZULU-NATAL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Sandra Musengi-Ajulu</cp:lastModifiedBy>
  <dcterms:created xsi:type="dcterms:W3CDTF">2023-07-25T12:01:03Z</dcterms:created>
  <dcterms:modified xsi:type="dcterms:W3CDTF">2024-09-17T09:50:08Z</dcterms:modified>
</cp:coreProperties>
</file>