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musengi-ajulu/Documents/SAKids Golf/OOM/WC OOM/"/>
    </mc:Choice>
  </mc:AlternateContent>
  <xr:revisionPtr revIDLastSave="0" documentId="13_ncr:1_{2956FBD1-0178-464B-82CD-4DED61E15148}" xr6:coauthVersionLast="47" xr6:coauthVersionMax="47" xr10:uidLastSave="{00000000-0000-0000-0000-000000000000}"/>
  <bookViews>
    <workbookView xWindow="540" yWindow="500" windowWidth="29660" windowHeight="20660" xr2:uid="{00000000-000D-0000-FFFF-FFFF00000000}"/>
  </bookViews>
  <sheets>
    <sheet name="MASTER FILE" sheetId="4" r:id="rId1"/>
    <sheet name="Sheet1" sheetId="5" r:id="rId2"/>
  </sheets>
  <definedNames>
    <definedName name="_xlnm._FilterDatabase" localSheetId="0" hidden="1">'MASTER FILE'!$A$103:$AA$108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4" l="1"/>
  <c r="E37" i="4"/>
  <c r="C36" i="4"/>
  <c r="C37" i="4"/>
  <c r="D37" i="4" s="1"/>
  <c r="Z33" i="4"/>
  <c r="Z36" i="4"/>
  <c r="Z37" i="4"/>
  <c r="Z35" i="4"/>
  <c r="Y36" i="4"/>
  <c r="X20" i="4"/>
  <c r="X21" i="4"/>
  <c r="X22" i="4"/>
  <c r="Y22" i="4" s="1"/>
  <c r="X23" i="4"/>
  <c r="X24" i="4"/>
  <c r="Y24" i="4" s="1"/>
  <c r="X26" i="4"/>
  <c r="X25" i="4"/>
  <c r="X27" i="4"/>
  <c r="X28" i="4"/>
  <c r="X29" i="4"/>
  <c r="X30" i="4"/>
  <c r="X31" i="4"/>
  <c r="X34" i="4"/>
  <c r="X33" i="4"/>
  <c r="X36" i="4"/>
  <c r="AA36" i="4" s="1"/>
  <c r="X37" i="4"/>
  <c r="Y37" i="4" s="1"/>
  <c r="X35" i="4"/>
  <c r="X32" i="4"/>
  <c r="E35" i="4"/>
  <c r="E32" i="4"/>
  <c r="C33" i="4"/>
  <c r="C35" i="4"/>
  <c r="C32" i="4"/>
  <c r="Z20" i="4"/>
  <c r="Z21" i="4"/>
  <c r="Z22" i="4"/>
  <c r="Z23" i="4"/>
  <c r="Z24" i="4"/>
  <c r="Z26" i="4"/>
  <c r="Z25" i="4"/>
  <c r="Z27" i="4"/>
  <c r="Z28" i="4"/>
  <c r="Z29" i="4"/>
  <c r="Z30" i="4"/>
  <c r="Z31" i="4"/>
  <c r="Z34" i="4"/>
  <c r="Z32" i="4"/>
  <c r="Z56" i="4"/>
  <c r="Z57" i="4"/>
  <c r="Z58" i="4"/>
  <c r="X57" i="4"/>
  <c r="AA57" i="4" s="1"/>
  <c r="X58" i="4"/>
  <c r="AA58" i="4" s="1"/>
  <c r="E57" i="4"/>
  <c r="E58" i="4"/>
  <c r="C57" i="4"/>
  <c r="C58" i="4"/>
  <c r="E111" i="4"/>
  <c r="C111" i="4"/>
  <c r="Z104" i="4"/>
  <c r="Z105" i="4"/>
  <c r="Z107" i="4"/>
  <c r="Z108" i="4"/>
  <c r="Z109" i="4"/>
  <c r="Z110" i="4"/>
  <c r="Z112" i="4"/>
  <c r="Z111" i="4"/>
  <c r="Z106" i="4"/>
  <c r="X104" i="4"/>
  <c r="X105" i="4"/>
  <c r="X107" i="4"/>
  <c r="X108" i="4"/>
  <c r="X109" i="4"/>
  <c r="X110" i="4"/>
  <c r="X112" i="4"/>
  <c r="X111" i="4"/>
  <c r="X106" i="4"/>
  <c r="E129" i="4"/>
  <c r="E128" i="4"/>
  <c r="Z135" i="4"/>
  <c r="Z136" i="4"/>
  <c r="X135" i="4"/>
  <c r="E135" i="4"/>
  <c r="C135" i="4"/>
  <c r="Z134" i="4"/>
  <c r="X136" i="4"/>
  <c r="X134" i="4"/>
  <c r="E136" i="4"/>
  <c r="E134" i="4"/>
  <c r="C136" i="4"/>
  <c r="C134" i="4"/>
  <c r="C129" i="4"/>
  <c r="C128" i="4"/>
  <c r="X129" i="4"/>
  <c r="X128" i="4"/>
  <c r="Z129" i="4"/>
  <c r="Z128" i="4"/>
  <c r="Z123" i="4"/>
  <c r="Z122" i="4"/>
  <c r="X123" i="4"/>
  <c r="X122" i="4"/>
  <c r="E123" i="4"/>
  <c r="E122" i="4"/>
  <c r="C123" i="4"/>
  <c r="C122" i="4"/>
  <c r="Z117" i="4"/>
  <c r="X117" i="4"/>
  <c r="E117" i="4"/>
  <c r="C117" i="4"/>
  <c r="E104" i="4"/>
  <c r="E105" i="4"/>
  <c r="E107" i="4"/>
  <c r="E108" i="4"/>
  <c r="E109" i="4"/>
  <c r="E110" i="4"/>
  <c r="E112" i="4"/>
  <c r="E106" i="4"/>
  <c r="E103" i="4"/>
  <c r="C104" i="4"/>
  <c r="C105" i="4"/>
  <c r="C107" i="4"/>
  <c r="C108" i="4"/>
  <c r="C109" i="4"/>
  <c r="C110" i="4"/>
  <c r="C112" i="4"/>
  <c r="C106" i="4"/>
  <c r="C103" i="4"/>
  <c r="X103" i="4"/>
  <c r="Z103" i="4"/>
  <c r="Z89" i="4"/>
  <c r="Z90" i="4"/>
  <c r="Z91" i="4"/>
  <c r="Z92" i="4"/>
  <c r="Z93" i="4"/>
  <c r="Z94" i="4"/>
  <c r="Z95" i="4"/>
  <c r="Z96" i="4"/>
  <c r="Z97" i="4"/>
  <c r="Z98" i="4"/>
  <c r="Z88" i="4"/>
  <c r="X89" i="4"/>
  <c r="X90" i="4"/>
  <c r="X91" i="4"/>
  <c r="X92" i="4"/>
  <c r="X93" i="4"/>
  <c r="X94" i="4"/>
  <c r="X95" i="4"/>
  <c r="X96" i="4"/>
  <c r="X97" i="4"/>
  <c r="X98" i="4"/>
  <c r="X88" i="4"/>
  <c r="E89" i="4"/>
  <c r="E90" i="4"/>
  <c r="E91" i="4"/>
  <c r="E92" i="4"/>
  <c r="E93" i="4"/>
  <c r="E94" i="4"/>
  <c r="E95" i="4"/>
  <c r="E96" i="4"/>
  <c r="E97" i="4"/>
  <c r="E98" i="4"/>
  <c r="E88" i="4"/>
  <c r="C89" i="4"/>
  <c r="C90" i="4"/>
  <c r="C91" i="4"/>
  <c r="C92" i="4"/>
  <c r="C93" i="4"/>
  <c r="C94" i="4"/>
  <c r="C95" i="4"/>
  <c r="C96" i="4"/>
  <c r="C97" i="4"/>
  <c r="C98" i="4"/>
  <c r="C88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63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42" i="4"/>
  <c r="E20" i="4"/>
  <c r="E21" i="4"/>
  <c r="E22" i="4"/>
  <c r="E23" i="4"/>
  <c r="E24" i="4"/>
  <c r="E26" i="4"/>
  <c r="Y26" i="4" s="1"/>
  <c r="E25" i="4"/>
  <c r="E27" i="4"/>
  <c r="E28" i="4"/>
  <c r="E29" i="4"/>
  <c r="E30" i="4"/>
  <c r="E31" i="4"/>
  <c r="E34" i="4"/>
  <c r="E33" i="4"/>
  <c r="Y33" i="4" s="1"/>
  <c r="E19" i="4"/>
  <c r="E11" i="4"/>
  <c r="E12" i="4"/>
  <c r="E13" i="4"/>
  <c r="E10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63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AA56" i="4" s="1"/>
  <c r="X42" i="4"/>
  <c r="Z19" i="4"/>
  <c r="X19" i="4"/>
  <c r="C20" i="4"/>
  <c r="C21" i="4"/>
  <c r="C22" i="4"/>
  <c r="C23" i="4"/>
  <c r="C24" i="4"/>
  <c r="C26" i="4"/>
  <c r="C25" i="4"/>
  <c r="C27" i="4"/>
  <c r="C28" i="4"/>
  <c r="C29" i="4"/>
  <c r="C30" i="4"/>
  <c r="C31" i="4"/>
  <c r="C34" i="4"/>
  <c r="C19" i="4"/>
  <c r="C11" i="4"/>
  <c r="C12" i="4"/>
  <c r="C13" i="4"/>
  <c r="Z11" i="4"/>
  <c r="Z12" i="4"/>
  <c r="Z13" i="4"/>
  <c r="Z10" i="4"/>
  <c r="X11" i="4"/>
  <c r="X12" i="4"/>
  <c r="X13" i="4"/>
  <c r="X10" i="4"/>
  <c r="C10" i="4"/>
  <c r="Y34" i="4" l="1"/>
  <c r="AA37" i="4"/>
  <c r="Y31" i="4"/>
  <c r="Y30" i="4"/>
  <c r="AA33" i="4"/>
  <c r="Y28" i="4"/>
  <c r="Y35" i="4"/>
  <c r="AA35" i="4"/>
  <c r="Y27" i="4"/>
  <c r="D32" i="4"/>
  <c r="Y25" i="4"/>
  <c r="D35" i="4"/>
  <c r="AA32" i="4"/>
  <c r="Y32" i="4"/>
  <c r="D36" i="4"/>
  <c r="Y23" i="4"/>
  <c r="Y21" i="4"/>
  <c r="Y20" i="4"/>
  <c r="AA109" i="4"/>
  <c r="Y109" i="4"/>
  <c r="Y29" i="4"/>
  <c r="AA135" i="4"/>
  <c r="Y111" i="4"/>
  <c r="Y112" i="4"/>
  <c r="D57" i="4"/>
  <c r="Y58" i="4"/>
  <c r="Y57" i="4"/>
  <c r="Y56" i="4"/>
  <c r="AA108" i="4"/>
  <c r="Y108" i="4"/>
  <c r="AA111" i="4"/>
  <c r="AA112" i="4"/>
  <c r="AA110" i="4"/>
  <c r="D58" i="4"/>
  <c r="AA106" i="4"/>
  <c r="Y110" i="4"/>
  <c r="AA107" i="4"/>
  <c r="Y105" i="4"/>
  <c r="AA104" i="4"/>
  <c r="AA136" i="4"/>
  <c r="Y106" i="4"/>
  <c r="Y107" i="4"/>
  <c r="Y104" i="4"/>
  <c r="AA105" i="4"/>
  <c r="D111" i="4"/>
  <c r="Y136" i="4"/>
  <c r="Y135" i="4"/>
  <c r="D135" i="4"/>
  <c r="D123" i="4"/>
  <c r="AA81" i="4"/>
  <c r="AA34" i="4"/>
  <c r="AA64" i="4"/>
  <c r="Y81" i="4"/>
  <c r="D81" i="4"/>
  <c r="D34" i="4"/>
  <c r="AA123" i="4"/>
  <c r="D64" i="4"/>
  <c r="Y64" i="4"/>
  <c r="Y123" i="4"/>
  <c r="D88" i="4" l="1"/>
  <c r="D94" i="4"/>
  <c r="D49" i="4"/>
  <c r="D45" i="4"/>
  <c r="D48" i="4"/>
  <c r="D46" i="4"/>
  <c r="D53" i="4"/>
  <c r="D44" i="4"/>
  <c r="D52" i="4"/>
  <c r="D54" i="4"/>
  <c r="D56" i="4"/>
  <c r="D55" i="4"/>
  <c r="D51" i="4"/>
  <c r="D47" i="4"/>
  <c r="D50" i="4"/>
  <c r="D43" i="4"/>
  <c r="D91" i="4" l="1"/>
  <c r="D95" i="4"/>
  <c r="D92" i="4"/>
  <c r="D96" i="4"/>
  <c r="D93" i="4"/>
  <c r="D97" i="4"/>
  <c r="D98" i="4"/>
  <c r="D90" i="4"/>
  <c r="Y97" i="4"/>
  <c r="AA98" i="4"/>
  <c r="Y98" i="4"/>
  <c r="AA97" i="4"/>
  <c r="D106" i="4"/>
  <c r="Y129" i="4"/>
  <c r="D129" i="4"/>
  <c r="D12" i="4"/>
  <c r="AA103" i="4"/>
  <c r="AA129" i="4"/>
  <c r="Y13" i="4"/>
  <c r="D10" i="4"/>
  <c r="AA10" i="4"/>
  <c r="AA12" i="4"/>
  <c r="Y11" i="4"/>
  <c r="AA13" i="4"/>
  <c r="D11" i="4"/>
  <c r="Y10" i="4"/>
  <c r="AA11" i="4"/>
  <c r="Y12" i="4"/>
  <c r="AA95" i="4"/>
  <c r="D109" i="4"/>
  <c r="Y95" i="4"/>
  <c r="D89" i="4"/>
  <c r="D67" i="4"/>
  <c r="AA67" i="4"/>
  <c r="Y67" i="4"/>
  <c r="D107" i="4"/>
  <c r="D105" i="4"/>
  <c r="D108" i="4"/>
  <c r="AA44" i="4"/>
  <c r="AA53" i="4"/>
  <c r="AA46" i="4"/>
  <c r="AA47" i="4"/>
  <c r="AA45" i="4"/>
  <c r="AA48" i="4"/>
  <c r="AA49" i="4"/>
  <c r="Y44" i="4"/>
  <c r="Y54" i="4"/>
  <c r="Y53" i="4"/>
  <c r="Y52" i="4"/>
  <c r="Y46" i="4"/>
  <c r="AA54" i="4"/>
  <c r="AA52" i="4"/>
  <c r="D103" i="4"/>
  <c r="D110" i="4"/>
  <c r="Y103" i="4"/>
  <c r="D112" i="4"/>
  <c r="D104" i="4"/>
  <c r="Y47" i="4"/>
  <c r="AA43" i="4"/>
  <c r="AA50" i="4"/>
  <c r="AA55" i="4"/>
  <c r="AA51" i="4"/>
  <c r="Y45" i="4"/>
  <c r="AA42" i="4"/>
  <c r="Y48" i="4"/>
  <c r="Y49" i="4"/>
  <c r="Y43" i="4"/>
  <c r="Y51" i="4"/>
  <c r="Y55" i="4"/>
  <c r="Y42" i="4"/>
  <c r="Y50" i="4"/>
  <c r="AA128" i="4"/>
  <c r="AA117" i="4"/>
  <c r="D117" i="4"/>
  <c r="Y117" i="4"/>
  <c r="D128" i="4"/>
  <c r="Y128" i="4"/>
  <c r="D68" i="4"/>
  <c r="Y68" i="4"/>
  <c r="AA68" i="4"/>
  <c r="D33" i="4"/>
  <c r="D134" i="4"/>
  <c r="AA134" i="4"/>
  <c r="D136" i="4"/>
  <c r="Y134" i="4"/>
  <c r="D82" i="4"/>
  <c r="Y82" i="4"/>
  <c r="AA82" i="4"/>
  <c r="AA89" i="4"/>
  <c r="AA96" i="4"/>
  <c r="Y94" i="4"/>
  <c r="Y90" i="4"/>
  <c r="AA78" i="4"/>
  <c r="AA88" i="4"/>
  <c r="AA91" i="4"/>
  <c r="AA93" i="4"/>
  <c r="Y88" i="4"/>
  <c r="Y93" i="4"/>
  <c r="Y91" i="4"/>
  <c r="AA94" i="4"/>
  <c r="AA90" i="4"/>
  <c r="Y89" i="4"/>
  <c r="Y96" i="4"/>
  <c r="AA70" i="4"/>
  <c r="Y72" i="4"/>
  <c r="AA65" i="4"/>
  <c r="AA83" i="4"/>
  <c r="AA31" i="4"/>
  <c r="AA74" i="4"/>
  <c r="Y78" i="4"/>
  <c r="AA80" i="4"/>
  <c r="AA69" i="4"/>
  <c r="AA63" i="4"/>
  <c r="Y76" i="4"/>
  <c r="AA22" i="4"/>
  <c r="AA21" i="4"/>
  <c r="AA25" i="4"/>
  <c r="AA24" i="4"/>
  <c r="AA20" i="4"/>
  <c r="AA28" i="4"/>
  <c r="AA23" i="4"/>
  <c r="AA29" i="4"/>
  <c r="AA30" i="4"/>
  <c r="Y19" i="4"/>
  <c r="AA27" i="4"/>
  <c r="AA19" i="4"/>
  <c r="D122" i="4"/>
  <c r="AA72" i="4"/>
  <c r="AA79" i="4"/>
  <c r="AA77" i="4"/>
  <c r="Y79" i="4"/>
  <c r="Y77" i="4"/>
  <c r="Y75" i="4"/>
  <c r="Y66" i="4"/>
  <c r="AA66" i="4"/>
  <c r="Y73" i="4"/>
  <c r="AA73" i="4"/>
  <c r="AA76" i="4"/>
  <c r="Y70" i="4"/>
  <c r="AA75" i="4"/>
  <c r="Y74" i="4"/>
  <c r="Y80" i="4"/>
  <c r="Y63" i="4"/>
  <c r="Y69" i="4"/>
  <c r="Y65" i="4"/>
  <c r="Y83" i="4"/>
  <c r="AA122" i="4"/>
  <c r="Y122" i="4"/>
  <c r="D78" i="4" l="1"/>
  <c r="D83" i="4"/>
  <c r="D80" i="4"/>
  <c r="D65" i="4"/>
  <c r="D42" i="4"/>
  <c r="D31" i="4"/>
  <c r="AA71" i="4"/>
  <c r="D30" i="4"/>
  <c r="D22" i="4"/>
  <c r="D21" i="4"/>
  <c r="D71" i="4"/>
  <c r="D63" i="4"/>
  <c r="D74" i="4"/>
  <c r="Y71" i="4"/>
  <c r="D24" i="4"/>
  <c r="D72" i="4"/>
  <c r="D23" i="4"/>
  <c r="D77" i="4"/>
  <c r="D25" i="4"/>
  <c r="D79" i="4"/>
  <c r="D75" i="4"/>
  <c r="D73" i="4"/>
  <c r="D19" i="4"/>
  <c r="D29" i="4"/>
  <c r="D70" i="4"/>
  <c r="D20" i="4"/>
  <c r="D28" i="4"/>
  <c r="D69" i="4"/>
  <c r="D66" i="4"/>
  <c r="D27" i="4"/>
  <c r="D76" i="4" l="1"/>
  <c r="AA92" i="4"/>
  <c r="Y92" i="4"/>
  <c r="AA26" i="4"/>
  <c r="D26" i="4"/>
  <c r="D13" i="4"/>
</calcChain>
</file>

<file path=xl/sharedStrings.xml><?xml version="1.0" encoding="utf-8"?>
<sst xmlns="http://schemas.openxmlformats.org/spreadsheetml/2006/main" count="493" uniqueCount="176">
  <si>
    <t>Points</t>
  </si>
  <si>
    <t>GIRLS 7-8</t>
  </si>
  <si>
    <t>GIRLS 11-12</t>
  </si>
  <si>
    <t>BOYS 11-12</t>
  </si>
  <si>
    <t>BOYS 9-10</t>
  </si>
  <si>
    <t>BOYS 7-8</t>
  </si>
  <si>
    <t>Ave</t>
  </si>
  <si>
    <t>Number</t>
  </si>
  <si>
    <t>of events</t>
  </si>
  <si>
    <t>BOYS 5-6</t>
  </si>
  <si>
    <t>Total Strokes</t>
  </si>
  <si>
    <t>Ave strokes Per Event</t>
  </si>
  <si>
    <t>No Holes</t>
  </si>
  <si>
    <t>Ave Strokes Per Hole</t>
  </si>
  <si>
    <t>Ranking</t>
  </si>
  <si>
    <t>GIRLS 9 -10</t>
  </si>
  <si>
    <t>BOYS 13-14</t>
  </si>
  <si>
    <t>GIRLS 13-14</t>
  </si>
  <si>
    <t>The Annual Prize-Giving will take place on a date to be determine.</t>
  </si>
  <si>
    <t>SURNAME</t>
  </si>
  <si>
    <t>NAME</t>
  </si>
  <si>
    <t>BOYS 15-18</t>
  </si>
  <si>
    <t>All players playing 8 or more games will receive a participants medal</t>
  </si>
  <si>
    <t xml:space="preserve">Up to 5 players in different categories and age group will be awarded trophies. </t>
  </si>
  <si>
    <t>A minimum of 8 events must be played in an age group to be eligible for the Top 5 awards for Total points and Stroke Averages</t>
  </si>
  <si>
    <t>Erinvale Golf Estate</t>
  </si>
  <si>
    <t>22-10-2023</t>
  </si>
  <si>
    <t>26-11-2023</t>
  </si>
  <si>
    <t>Boschenmeer</t>
  </si>
  <si>
    <t>18-02-2024</t>
  </si>
  <si>
    <t>Bellville</t>
  </si>
  <si>
    <t>Durbanville</t>
  </si>
  <si>
    <t>17-03-2024</t>
  </si>
  <si>
    <t>14-04-2024</t>
  </si>
  <si>
    <t>Stellenbosch</t>
  </si>
  <si>
    <t>12-05-2024</t>
  </si>
  <si>
    <t>De Zalze</t>
  </si>
  <si>
    <t>Adonis</t>
  </si>
  <si>
    <t>Reece</t>
  </si>
  <si>
    <t>Lian</t>
  </si>
  <si>
    <t>Jansen van Rensburg</t>
  </si>
  <si>
    <t>Darries</t>
  </si>
  <si>
    <t>Riedwaan</t>
  </si>
  <si>
    <t>Mustafa</t>
  </si>
  <si>
    <t>Gallant</t>
  </si>
  <si>
    <t>Liebenberg</t>
  </si>
  <si>
    <t>Juan</t>
  </si>
  <si>
    <t>Erin-Leigh</t>
  </si>
  <si>
    <t>Arnold</t>
  </si>
  <si>
    <t>Marinus</t>
  </si>
  <si>
    <t>Kruger</t>
  </si>
  <si>
    <t>Nogaga</t>
  </si>
  <si>
    <t>Malan</t>
  </si>
  <si>
    <t>de Kock</t>
  </si>
  <si>
    <t>de Wit</t>
  </si>
  <si>
    <t>Trautman</t>
  </si>
  <si>
    <t>Zac</t>
  </si>
  <si>
    <t>Marko</t>
  </si>
  <si>
    <t>Duma</t>
  </si>
  <si>
    <t>Cameron</t>
  </si>
  <si>
    <t>Liam</t>
  </si>
  <si>
    <t>Morne</t>
  </si>
  <si>
    <t>Swanepoel</t>
  </si>
  <si>
    <t>Stafford</t>
  </si>
  <si>
    <t>van Wyk</t>
  </si>
  <si>
    <t>Kirsten</t>
  </si>
  <si>
    <t>Arendse</t>
  </si>
  <si>
    <t>Johnson</t>
  </si>
  <si>
    <t>Whittaker</t>
  </si>
  <si>
    <t>Christian</t>
  </si>
  <si>
    <t>Nicholas</t>
  </si>
  <si>
    <t>Kian</t>
  </si>
  <si>
    <t>EJ</t>
  </si>
  <si>
    <t>Matthieu</t>
  </si>
  <si>
    <t>Seth</t>
  </si>
  <si>
    <t>Komesh</t>
  </si>
  <si>
    <t>Hunter</t>
  </si>
  <si>
    <t>de Faria</t>
  </si>
  <si>
    <t>Gomes</t>
  </si>
  <si>
    <t>Miquel</t>
  </si>
  <si>
    <t>Sergio</t>
  </si>
  <si>
    <t>Zach</t>
  </si>
  <si>
    <t>Utterson</t>
  </si>
  <si>
    <t>Swart</t>
  </si>
  <si>
    <t>Chloë</t>
  </si>
  <si>
    <t>Mickayla</t>
  </si>
  <si>
    <t>Fourie</t>
  </si>
  <si>
    <t>MC</t>
  </si>
  <si>
    <t>Hoffman</t>
  </si>
  <si>
    <t>Noah</t>
  </si>
  <si>
    <t>Naude</t>
  </si>
  <si>
    <t>Jayden</t>
  </si>
  <si>
    <t>Hanise</t>
  </si>
  <si>
    <t>Aquila</t>
  </si>
  <si>
    <t>McElhone</t>
  </si>
  <si>
    <t>Jamie</t>
  </si>
  <si>
    <t>Gerhard</t>
  </si>
  <si>
    <t>Schultz</t>
  </si>
  <si>
    <t>Kieran</t>
  </si>
  <si>
    <t>Lesch</t>
  </si>
  <si>
    <t>Jesse</t>
  </si>
  <si>
    <t>Taljaard</t>
  </si>
  <si>
    <t>Bertus</t>
  </si>
  <si>
    <t>Knott</t>
  </si>
  <si>
    <t>Hawes</t>
  </si>
  <si>
    <t>Thomas</t>
  </si>
  <si>
    <t>Stapelberg</t>
  </si>
  <si>
    <t>George</t>
  </si>
  <si>
    <t>Kai</t>
  </si>
  <si>
    <t>Steyn</t>
  </si>
  <si>
    <t>Chris</t>
  </si>
  <si>
    <t>Kraucamp</t>
  </si>
  <si>
    <t>Wade</t>
  </si>
  <si>
    <t>Katlego</t>
  </si>
  <si>
    <t>Ncapai</t>
  </si>
  <si>
    <t>Miné</t>
  </si>
  <si>
    <t>Groenewald</t>
  </si>
  <si>
    <t>Bouwer</t>
  </si>
  <si>
    <t>Alexa</t>
  </si>
  <si>
    <t>Jordan</t>
  </si>
  <si>
    <t>Stewart</t>
  </si>
  <si>
    <t>Chase</t>
  </si>
  <si>
    <t>Troughton</t>
  </si>
  <si>
    <t>James</t>
  </si>
  <si>
    <t>Collins</t>
  </si>
  <si>
    <t>Damian</t>
  </si>
  <si>
    <t>Zervas</t>
  </si>
  <si>
    <t>Johann</t>
  </si>
  <si>
    <t>Riedemann</t>
  </si>
  <si>
    <t>Wright</t>
  </si>
  <si>
    <t>Matthew</t>
  </si>
  <si>
    <t>Theo</t>
  </si>
  <si>
    <t>Strydom</t>
  </si>
  <si>
    <t>Kayden</t>
  </si>
  <si>
    <t>Meier</t>
  </si>
  <si>
    <t>Devine</t>
  </si>
  <si>
    <t>Comyn</t>
  </si>
  <si>
    <t>Kasu</t>
  </si>
  <si>
    <t>Aadam</t>
  </si>
  <si>
    <t>Alexander</t>
  </si>
  <si>
    <t>Evans</t>
  </si>
  <si>
    <t>Maxton</t>
  </si>
  <si>
    <t>Divan</t>
  </si>
  <si>
    <t>Biekart</t>
  </si>
  <si>
    <t>Van Dyk</t>
  </si>
  <si>
    <t>Order of Merit as of October 2023- September 2024</t>
  </si>
  <si>
    <t>28-01-2024</t>
  </si>
  <si>
    <t>Rucha</t>
  </si>
  <si>
    <t>Love</t>
  </si>
  <si>
    <t>Kyran</t>
  </si>
  <si>
    <t>Yang</t>
  </si>
  <si>
    <t>Zeyang</t>
  </si>
  <si>
    <t>Keitzman</t>
  </si>
  <si>
    <t>Keanu</t>
  </si>
  <si>
    <t>02-06-2024</t>
  </si>
  <si>
    <t>Kuilsriver</t>
  </si>
  <si>
    <t>Van Schalkwyk</t>
  </si>
  <si>
    <t>Hannah</t>
  </si>
  <si>
    <t>Singh</t>
  </si>
  <si>
    <t>Arhaan</t>
  </si>
  <si>
    <t>Roussouw</t>
  </si>
  <si>
    <t>Alwyn</t>
  </si>
  <si>
    <t>Van der Nest</t>
  </si>
  <si>
    <t>Neil</t>
  </si>
  <si>
    <t>Zoe</t>
  </si>
  <si>
    <t>08-09-2024</t>
  </si>
  <si>
    <t>Stenn</t>
  </si>
  <si>
    <t>Kietzman</t>
  </si>
  <si>
    <t>Hart</t>
  </si>
  <si>
    <t>Aiden</t>
  </si>
  <si>
    <t>Curtin</t>
  </si>
  <si>
    <t>Daws</t>
  </si>
  <si>
    <t>Welsh</t>
  </si>
  <si>
    <t>Harry</t>
  </si>
  <si>
    <t>Terry-Lloyd</t>
  </si>
  <si>
    <t>Grayson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</si>
</sst>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4"/>
      <name val="Arial"/>
      <family val="2"/>
    </font>
    <font>
      <b/>
      <sz val="10"/>
      <color indexed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CC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Aptos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2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12" fillId="0" borderId="0" xfId="0" applyFont="1"/>
    <xf numFmtId="0" fontId="2" fillId="0" borderId="0" xfId="0" applyFont="1"/>
    <xf numFmtId="0" fontId="1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vertical="top"/>
    </xf>
    <xf numFmtId="0" fontId="5" fillId="5" borderId="3" xfId="0" applyFont="1" applyFill="1" applyBorder="1" applyAlignment="1">
      <alignment vertical="top"/>
    </xf>
    <xf numFmtId="2" fontId="5" fillId="2" borderId="6" xfId="0" applyNumberFormat="1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18" fillId="5" borderId="6" xfId="0" applyFont="1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/>
    </xf>
    <xf numFmtId="1" fontId="0" fillId="0" borderId="8" xfId="0" applyNumberFormat="1" applyBorder="1" applyAlignment="1">
      <alignment vertical="top"/>
    </xf>
    <xf numFmtId="2" fontId="0" fillId="0" borderId="8" xfId="0" applyNumberFormat="1" applyBorder="1" applyAlignment="1">
      <alignment vertical="top"/>
    </xf>
    <xf numFmtId="0" fontId="19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" fontId="0" fillId="0" borderId="9" xfId="0" applyNumberFormat="1" applyBorder="1" applyAlignment="1">
      <alignment vertical="top"/>
    </xf>
    <xf numFmtId="0" fontId="20" fillId="0" borderId="8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0" fontId="20" fillId="0" borderId="8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9" fillId="0" borderId="8" xfId="0" applyFont="1" applyBorder="1" applyAlignment="1">
      <alignment horizontal="right" vertical="top"/>
    </xf>
    <xf numFmtId="0" fontId="21" fillId="0" borderId="1" xfId="0" applyFont="1" applyBorder="1" applyAlignment="1">
      <alignment horizontal="right" vertical="top"/>
    </xf>
    <xf numFmtId="0" fontId="21" fillId="4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1" xfId="0" quotePrefix="1" applyFont="1" applyBorder="1" applyAlignment="1">
      <alignment vertical="top"/>
    </xf>
    <xf numFmtId="2" fontId="5" fillId="2" borderId="5" xfId="0" applyNumberFormat="1" applyFont="1" applyFill="1" applyBorder="1" applyAlignment="1">
      <alignment horizontal="center" vertical="top"/>
    </xf>
    <xf numFmtId="0" fontId="2" fillId="4" borderId="1" xfId="0" applyFont="1" applyFill="1" applyBorder="1"/>
    <xf numFmtId="0" fontId="5" fillId="3" borderId="12" xfId="0" applyFont="1" applyFill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2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/>
    </xf>
    <xf numFmtId="0" fontId="5" fillId="0" borderId="8" xfId="0" applyFont="1" applyBorder="1" applyAlignment="1">
      <alignment vertical="top"/>
    </xf>
    <xf numFmtId="0" fontId="0" fillId="0" borderId="8" xfId="0" applyBorder="1" applyAlignment="1">
      <alignment vertical="top"/>
    </xf>
    <xf numFmtId="0" fontId="18" fillId="0" borderId="1" xfId="0" applyFont="1" applyBorder="1" applyAlignment="1">
      <alignment horizontal="right" vertical="top"/>
    </xf>
    <xf numFmtId="0" fontId="18" fillId="0" borderId="9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0" fontId="5" fillId="0" borderId="0" xfId="0" quotePrefix="1" applyFont="1" applyAlignment="1">
      <alignment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2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2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17" fillId="0" borderId="0" xfId="0" applyFont="1"/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2" fillId="6" borderId="5" xfId="0" applyFont="1" applyFill="1" applyBorder="1" applyAlignment="1">
      <alignment horizontal="center" vertical="top"/>
    </xf>
    <xf numFmtId="0" fontId="17" fillId="6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center" vertical="top"/>
    </xf>
    <xf numFmtId="0" fontId="20" fillId="0" borderId="9" xfId="0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9" fillId="0" borderId="9" xfId="0" applyFont="1" applyBorder="1" applyAlignment="1">
      <alignment horizontal="right" vertical="top"/>
    </xf>
    <xf numFmtId="0" fontId="20" fillId="0" borderId="9" xfId="0" applyFont="1" applyBorder="1" applyAlignment="1">
      <alignment vertical="top"/>
    </xf>
    <xf numFmtId="0" fontId="21" fillId="5" borderId="6" xfId="0" applyFont="1" applyFill="1" applyBorder="1" applyAlignment="1">
      <alignment horizontal="center"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1" fillId="0" borderId="9" xfId="0" applyFont="1" applyBorder="1" applyAlignment="1">
      <alignment horizontal="right" vertical="top"/>
    </xf>
    <xf numFmtId="0" fontId="21" fillId="0" borderId="9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21" fillId="0" borderId="0" xfId="0" applyFont="1" applyAlignment="1">
      <alignment horizontal="right" vertical="top"/>
    </xf>
    <xf numFmtId="0" fontId="21" fillId="0" borderId="8" xfId="0" applyFont="1" applyBorder="1" applyAlignment="1">
      <alignment horizontal="right" vertical="top"/>
    </xf>
    <xf numFmtId="0" fontId="22" fillId="6" borderId="4" xfId="0" applyFont="1" applyFill="1" applyBorder="1" applyAlignment="1">
      <alignment horizontal="center" vertical="top"/>
    </xf>
    <xf numFmtId="0" fontId="20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0" borderId="0" xfId="0" applyFont="1" applyAlignment="1">
      <alignment horizontal="right" vertical="top"/>
    </xf>
    <xf numFmtId="0" fontId="25" fillId="0" borderId="9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21" fillId="2" borderId="6" xfId="0" applyFont="1" applyFill="1" applyBorder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5" fillId="3" borderId="11" xfId="0" applyFont="1" applyFill="1" applyBorder="1" applyAlignment="1">
      <alignment horizontal="center" vertical="top"/>
    </xf>
    <xf numFmtId="15" fontId="5" fillId="5" borderId="5" xfId="0" quotePrefix="1" applyNumberFormat="1" applyFont="1" applyFill="1" applyBorder="1" applyAlignment="1">
      <alignment horizontal="center" vertical="top"/>
    </xf>
    <xf numFmtId="15" fontId="5" fillId="5" borderId="11" xfId="0" quotePrefix="1" applyNumberFormat="1" applyFont="1" applyFill="1" applyBorder="1" applyAlignment="1">
      <alignment horizontal="center" vertical="top"/>
    </xf>
    <xf numFmtId="15" fontId="21" fillId="5" borderId="17" xfId="0" quotePrefix="1" applyNumberFormat="1" applyFont="1" applyFill="1" applyBorder="1" applyAlignment="1">
      <alignment horizontal="center" vertical="top"/>
    </xf>
    <xf numFmtId="15" fontId="5" fillId="5" borderId="18" xfId="0" quotePrefix="1" applyNumberFormat="1" applyFont="1" applyFill="1" applyBorder="1" applyAlignment="1">
      <alignment horizontal="center" vertical="top"/>
    </xf>
    <xf numFmtId="15" fontId="21" fillId="2" borderId="17" xfId="0" quotePrefix="1" applyNumberFormat="1" applyFont="1" applyFill="1" applyBorder="1" applyAlignment="1">
      <alignment horizontal="center" vertical="top"/>
    </xf>
    <xf numFmtId="0" fontId="5" fillId="3" borderId="18" xfId="0" applyFont="1" applyFill="1" applyBorder="1" applyAlignment="1">
      <alignment horizontal="center" vertical="top"/>
    </xf>
    <xf numFmtId="0" fontId="21" fillId="5" borderId="14" xfId="0" applyFont="1" applyFill="1" applyBorder="1" applyAlignment="1">
      <alignment horizontal="center" vertical="top" wrapText="1"/>
    </xf>
    <xf numFmtId="15" fontId="5" fillId="5" borderId="19" xfId="0" quotePrefix="1" applyNumberFormat="1" applyFont="1" applyFill="1" applyBorder="1" applyAlignment="1">
      <alignment horizontal="center" vertical="top"/>
    </xf>
    <xf numFmtId="0" fontId="5" fillId="0" borderId="22" xfId="0" applyFont="1" applyBorder="1" applyAlignment="1">
      <alignment vertical="top"/>
    </xf>
    <xf numFmtId="2" fontId="0" fillId="0" borderId="22" xfId="0" applyNumberFormat="1" applyBorder="1" applyAlignment="1">
      <alignment vertical="top"/>
    </xf>
    <xf numFmtId="0" fontId="0" fillId="0" borderId="22" xfId="0" applyBorder="1" applyAlignment="1">
      <alignment vertical="top"/>
    </xf>
    <xf numFmtId="0" fontId="21" fillId="0" borderId="22" xfId="0" applyFont="1" applyBorder="1" applyAlignment="1">
      <alignment vertical="top"/>
    </xf>
    <xf numFmtId="0" fontId="26" fillId="7" borderId="1" xfId="0" applyFont="1" applyFill="1" applyBorder="1" applyAlignment="1">
      <alignment vertical="center"/>
    </xf>
    <xf numFmtId="0" fontId="20" fillId="0" borderId="22" xfId="0" applyFont="1" applyBorder="1" applyAlignment="1">
      <alignment vertical="top"/>
    </xf>
    <xf numFmtId="1" fontId="0" fillId="0" borderId="22" xfId="0" applyNumberFormat="1" applyBorder="1" applyAlignment="1">
      <alignment vertical="top"/>
    </xf>
    <xf numFmtId="2" fontId="5" fillId="2" borderId="12" xfId="0" applyNumberFormat="1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18" fillId="5" borderId="12" xfId="0" applyFont="1" applyFill="1" applyBorder="1" applyAlignment="1">
      <alignment horizontal="center" vertical="top"/>
    </xf>
    <xf numFmtId="0" fontId="21" fillId="0" borderId="22" xfId="0" applyFont="1" applyBorder="1" applyAlignment="1">
      <alignment horizontal="right" vertical="top"/>
    </xf>
    <xf numFmtId="0" fontId="20" fillId="0" borderId="27" xfId="0" applyFont="1" applyBorder="1" applyAlignment="1">
      <alignment horizontal="right" vertical="top"/>
    </xf>
    <xf numFmtId="0" fontId="20" fillId="0" borderId="27" xfId="0" applyFont="1" applyBorder="1" applyAlignment="1">
      <alignment vertical="top"/>
    </xf>
    <xf numFmtId="0" fontId="20" fillId="0" borderId="26" xfId="0" applyFont="1" applyBorder="1" applyAlignment="1">
      <alignment vertical="top"/>
    </xf>
    <xf numFmtId="0" fontId="20" fillId="0" borderId="26" xfId="0" applyFont="1" applyBorder="1" applyAlignment="1">
      <alignment horizontal="right" vertical="top"/>
    </xf>
    <xf numFmtId="15" fontId="21" fillId="5" borderId="21" xfId="0" quotePrefix="1" applyNumberFormat="1" applyFont="1" applyFill="1" applyBorder="1" applyAlignment="1">
      <alignment horizontal="center" vertical="top"/>
    </xf>
    <xf numFmtId="0" fontId="26" fillId="0" borderId="1" xfId="0" applyFont="1" applyBorder="1" applyAlignment="1">
      <alignment vertical="center"/>
    </xf>
    <xf numFmtId="15" fontId="5" fillId="5" borderId="29" xfId="0" quotePrefix="1" applyNumberFormat="1" applyFont="1" applyFill="1" applyBorder="1" applyAlignment="1">
      <alignment horizontal="center" vertical="top"/>
    </xf>
    <xf numFmtId="0" fontId="18" fillId="5" borderId="14" xfId="0" applyFont="1" applyFill="1" applyBorder="1" applyAlignment="1">
      <alignment horizontal="center" vertical="top"/>
    </xf>
    <xf numFmtId="15" fontId="5" fillId="5" borderId="4" xfId="0" quotePrefix="1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15" fontId="21" fillId="5" borderId="13" xfId="0" quotePrefix="1" applyNumberFormat="1" applyFont="1" applyFill="1" applyBorder="1" applyAlignment="1">
      <alignment horizontal="center" vertical="top"/>
    </xf>
    <xf numFmtId="0" fontId="21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26" fillId="0" borderId="0" xfId="0" applyFont="1"/>
    <xf numFmtId="0" fontId="26" fillId="0" borderId="8" xfId="0" applyFont="1" applyBorder="1" applyAlignment="1">
      <alignment vertical="center"/>
    </xf>
    <xf numFmtId="0" fontId="24" fillId="0" borderId="9" xfId="0" applyFont="1" applyBorder="1" applyAlignment="1">
      <alignment horizontal="right" vertical="top"/>
    </xf>
    <xf numFmtId="0" fontId="5" fillId="0" borderId="8" xfId="0" quotePrefix="1" applyFont="1" applyBorder="1" applyAlignment="1">
      <alignment vertical="top"/>
    </xf>
    <xf numFmtId="0" fontId="20" fillId="0" borderId="28" xfId="0" applyFont="1" applyBorder="1" applyAlignment="1">
      <alignment vertical="top"/>
    </xf>
    <xf numFmtId="0" fontId="18" fillId="0" borderId="8" xfId="0" applyFont="1" applyBorder="1" applyAlignment="1">
      <alignment horizontal="right" vertical="top"/>
    </xf>
    <xf numFmtId="0" fontId="4" fillId="6" borderId="6" xfId="0" applyFont="1" applyFill="1" applyBorder="1" applyAlignment="1">
      <alignment horizontal="center" vertical="top"/>
    </xf>
    <xf numFmtId="0" fontId="21" fillId="5" borderId="7" xfId="0" applyFont="1" applyFill="1" applyBorder="1" applyAlignment="1">
      <alignment horizontal="center" vertical="top" wrapText="1"/>
    </xf>
    <xf numFmtId="15" fontId="21" fillId="5" borderId="32" xfId="0" quotePrefix="1" applyNumberFormat="1" applyFont="1" applyFill="1" applyBorder="1" applyAlignment="1">
      <alignment horizontal="center" vertical="top"/>
    </xf>
    <xf numFmtId="15" fontId="21" fillId="5" borderId="33" xfId="0" quotePrefix="1" applyNumberFormat="1" applyFont="1" applyFill="1" applyBorder="1" applyAlignment="1">
      <alignment horizontal="center" vertical="top"/>
    </xf>
    <xf numFmtId="0" fontId="21" fillId="5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right" vertical="top"/>
    </xf>
    <xf numFmtId="0" fontId="21" fillId="0" borderId="30" xfId="0" applyFont="1" applyBorder="1" applyAlignment="1">
      <alignment horizontal="right" vertical="top"/>
    </xf>
    <xf numFmtId="0" fontId="27" fillId="0" borderId="1" xfId="0" applyFont="1" applyBorder="1" applyAlignment="1">
      <alignment horizontal="right" vertical="center"/>
    </xf>
    <xf numFmtId="0" fontId="5" fillId="3" borderId="14" xfId="0" applyFont="1" applyFill="1" applyBorder="1" applyAlignment="1">
      <alignment horizontal="center" vertical="top"/>
    </xf>
    <xf numFmtId="0" fontId="27" fillId="0" borderId="8" xfId="0" applyFont="1" applyBorder="1" applyAlignment="1">
      <alignment horizontal="right" vertical="center"/>
    </xf>
    <xf numFmtId="0" fontId="26" fillId="7" borderId="8" xfId="0" applyFont="1" applyFill="1" applyBorder="1" applyAlignment="1">
      <alignment vertical="center"/>
    </xf>
    <xf numFmtId="0" fontId="20" fillId="0" borderId="31" xfId="0" applyFont="1" applyBorder="1" applyAlignment="1">
      <alignment vertical="top"/>
    </xf>
    <xf numFmtId="0" fontId="26" fillId="7" borderId="28" xfId="0" applyFont="1" applyFill="1" applyBorder="1" applyAlignment="1">
      <alignment vertical="center"/>
    </xf>
    <xf numFmtId="15" fontId="5" fillId="5" borderId="34" xfId="0" quotePrefix="1" applyNumberFormat="1" applyFont="1" applyFill="1" applyBorder="1" applyAlignment="1">
      <alignment horizontal="center" vertical="top"/>
    </xf>
    <xf numFmtId="0" fontId="2" fillId="0" borderId="1" xfId="0" applyFont="1" applyBorder="1"/>
    <xf numFmtId="0" fontId="26" fillId="0" borderId="10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" fillId="0" borderId="22" xfId="0" applyFont="1" applyBorder="1" applyAlignment="1">
      <alignment vertical="top"/>
    </xf>
    <xf numFmtId="0" fontId="17" fillId="4" borderId="22" xfId="0" applyFont="1" applyFill="1" applyBorder="1"/>
    <xf numFmtId="0" fontId="26" fillId="0" borderId="23" xfId="0" applyFont="1" applyBorder="1" applyAlignment="1">
      <alignment vertical="center"/>
    </xf>
    <xf numFmtId="0" fontId="24" fillId="0" borderId="8" xfId="0" applyFont="1" applyBorder="1" applyAlignment="1">
      <alignment horizontal="right" vertical="top"/>
    </xf>
    <xf numFmtId="0" fontId="24" fillId="0" borderId="1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6" fillId="7" borderId="35" xfId="0" applyFont="1" applyFill="1" applyBorder="1" applyAlignment="1">
      <alignment vertical="center"/>
    </xf>
    <xf numFmtId="0" fontId="17" fillId="4" borderId="1" xfId="0" applyFont="1" applyFill="1" applyBorder="1"/>
    <xf numFmtId="0" fontId="17" fillId="0" borderId="8" xfId="0" applyFont="1" applyBorder="1" applyAlignment="1">
      <alignment vertical="top"/>
    </xf>
    <xf numFmtId="0" fontId="21" fillId="5" borderId="13" xfId="0" applyFont="1" applyFill="1" applyBorder="1" applyAlignment="1">
      <alignment horizontal="center" vertical="top" wrapText="1"/>
    </xf>
    <xf numFmtId="0" fontId="20" fillId="0" borderId="23" xfId="0" applyFont="1" applyBorder="1" applyAlignment="1">
      <alignment vertical="top"/>
    </xf>
    <xf numFmtId="0" fontId="21" fillId="0" borderId="36" xfId="0" applyFont="1" applyBorder="1" applyAlignment="1">
      <alignment vertical="top"/>
    </xf>
    <xf numFmtId="0" fontId="20" fillId="0" borderId="36" xfId="0" applyFont="1" applyBorder="1" applyAlignment="1">
      <alignment vertical="top"/>
    </xf>
    <xf numFmtId="0" fontId="21" fillId="0" borderId="36" xfId="0" applyFont="1" applyBorder="1" applyAlignment="1">
      <alignment horizontal="right" vertical="top"/>
    </xf>
    <xf numFmtId="0" fontId="20" fillId="0" borderId="36" xfId="0" applyFont="1" applyBorder="1" applyAlignment="1">
      <alignment horizontal="right" vertical="top"/>
    </xf>
    <xf numFmtId="0" fontId="26" fillId="0" borderId="1" xfId="0" applyFont="1" applyBorder="1"/>
    <xf numFmtId="0" fontId="28" fillId="0" borderId="23" xfId="0" applyFont="1" applyBorder="1" applyAlignment="1">
      <alignment vertical="center"/>
    </xf>
    <xf numFmtId="0" fontId="26" fillId="0" borderId="37" xfId="0" applyFont="1" applyBorder="1"/>
    <xf numFmtId="0" fontId="2" fillId="0" borderId="23" xfId="0" applyFont="1" applyBorder="1" applyAlignment="1">
      <alignment vertical="top"/>
    </xf>
    <xf numFmtId="0" fontId="26" fillId="0" borderId="38" xfId="0" applyFont="1" applyBorder="1"/>
    <xf numFmtId="0" fontId="5" fillId="0" borderId="23" xfId="0" applyFont="1" applyBorder="1" applyAlignment="1">
      <alignment vertical="top"/>
    </xf>
    <xf numFmtId="0" fontId="5" fillId="0" borderId="36" xfId="0" applyFont="1" applyBorder="1" applyAlignment="1">
      <alignment horizontal="right" vertical="top"/>
    </xf>
    <xf numFmtId="0" fontId="25" fillId="0" borderId="1" xfId="0" applyFont="1" applyBorder="1" applyAlignment="1">
      <alignment horizontal="right" vertical="top"/>
    </xf>
    <xf numFmtId="0" fontId="22" fillId="6" borderId="19" xfId="0" applyFont="1" applyFill="1" applyBorder="1" applyAlignment="1">
      <alignment horizontal="center" vertical="top"/>
    </xf>
    <xf numFmtId="0" fontId="22" fillId="6" borderId="20" xfId="0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2" fontId="13" fillId="6" borderId="4" xfId="0" applyNumberFormat="1" applyFont="1" applyFill="1" applyBorder="1" applyAlignment="1">
      <alignment horizontal="center" vertical="top" wrapText="1"/>
    </xf>
    <xf numFmtId="2" fontId="13" fillId="6" borderId="6" xfId="0" applyNumberFormat="1" applyFont="1" applyFill="1" applyBorder="1" applyAlignment="1">
      <alignment horizontal="center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2" fontId="13" fillId="6" borderId="5" xfId="0" applyNumberFormat="1" applyFont="1" applyFill="1" applyBorder="1" applyAlignment="1">
      <alignment horizontal="center" vertical="top" wrapText="1"/>
    </xf>
    <xf numFmtId="2" fontId="13" fillId="6" borderId="7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2" fillId="4" borderId="37" xfId="0" applyFont="1" applyFill="1" applyBorder="1"/>
    <xf numFmtId="0" fontId="29" fillId="0" borderId="1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9" fillId="0" borderId="8" xfId="0" applyFont="1" applyBorder="1" applyAlignment="1">
      <alignment vertical="center"/>
    </xf>
  </cellXfs>
  <cellStyles count="27">
    <cellStyle name="Hyperlink 2" xfId="1" xr:uid="{00000000-0005-0000-0000-000000000000}"/>
    <cellStyle name="Normal" xfId="0" builtinId="0"/>
    <cellStyle name="Normal 10" xfId="2" xr:uid="{00000000-0005-0000-0000-000002000000}"/>
    <cellStyle name="Normal 12" xfId="26" xr:uid="{6956E177-FED0-4889-A7D2-5ED7B10752C6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3 4" xfId="8" xr:uid="{00000000-0005-0000-0000-000008000000}"/>
    <cellStyle name="Normal 4" xfId="9" xr:uid="{00000000-0005-0000-0000-000009000000}"/>
    <cellStyle name="Normal 4 2" xfId="10" xr:uid="{00000000-0005-0000-0000-00000A000000}"/>
    <cellStyle name="Normal 4 3" xfId="11" xr:uid="{00000000-0005-0000-0000-00000B000000}"/>
    <cellStyle name="Normal 4 4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3" xfId="17" xr:uid="{00000000-0005-0000-0000-000011000000}"/>
    <cellStyle name="Normal 7" xfId="18" xr:uid="{00000000-0005-0000-0000-000012000000}"/>
    <cellStyle name="Normal 7 2" xfId="19" xr:uid="{00000000-0005-0000-0000-000013000000}"/>
    <cellStyle name="Normal 8" xfId="20" xr:uid="{00000000-0005-0000-0000-000014000000}"/>
    <cellStyle name="Normal 8 2" xfId="21" xr:uid="{00000000-0005-0000-0000-000015000000}"/>
    <cellStyle name="Normal 8 3" xfId="22" xr:uid="{00000000-0005-0000-0000-000016000000}"/>
    <cellStyle name="Normal 8 4" xfId="23" xr:uid="{00000000-0005-0000-0000-000017000000}"/>
    <cellStyle name="Normal 9" xfId="24" xr:uid="{00000000-0005-0000-0000-000018000000}"/>
    <cellStyle name="Normal 9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13811</xdr:rowOff>
    </xdr:to>
    <xdr:sp macro="" textlink="">
      <xdr:nvSpPr>
        <xdr:cNvPr id="146908" name="Text Box 4">
          <a:extLst>
            <a:ext uri="{FF2B5EF4-FFF2-40B4-BE49-F238E27FC236}">
              <a16:creationId xmlns:a16="http://schemas.microsoft.com/office/drawing/2014/main" id="{763249FC-A337-4499-C861-5E3896F324EC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1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09" name="Text Box 4">
          <a:extLst>
            <a:ext uri="{FF2B5EF4-FFF2-40B4-BE49-F238E27FC236}">
              <a16:creationId xmlns:a16="http://schemas.microsoft.com/office/drawing/2014/main" id="{32AD222A-7BB3-756D-D390-C92C0309BB5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0" name="Text Box 4">
          <a:extLst>
            <a:ext uri="{FF2B5EF4-FFF2-40B4-BE49-F238E27FC236}">
              <a16:creationId xmlns:a16="http://schemas.microsoft.com/office/drawing/2014/main" id="{CB8335EB-1DE1-1963-B452-FAD2FBA493C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1" name="Text Box 4">
          <a:extLst>
            <a:ext uri="{FF2B5EF4-FFF2-40B4-BE49-F238E27FC236}">
              <a16:creationId xmlns:a16="http://schemas.microsoft.com/office/drawing/2014/main" id="{30F11156-AF25-4A0E-C8B3-CB6EE056970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13811</xdr:rowOff>
    </xdr:to>
    <xdr:sp macro="" textlink="">
      <xdr:nvSpPr>
        <xdr:cNvPr id="146912" name="Text Box 4">
          <a:extLst>
            <a:ext uri="{FF2B5EF4-FFF2-40B4-BE49-F238E27FC236}">
              <a16:creationId xmlns:a16="http://schemas.microsoft.com/office/drawing/2014/main" id="{7C166F55-7544-30D0-B6F0-77BCA2449C4E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1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3" name="Text Box 4">
          <a:extLst>
            <a:ext uri="{FF2B5EF4-FFF2-40B4-BE49-F238E27FC236}">
              <a16:creationId xmlns:a16="http://schemas.microsoft.com/office/drawing/2014/main" id="{3B1395C5-E5FA-5C02-5BCC-247CA91859D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13811</xdr:rowOff>
    </xdr:to>
    <xdr:sp macro="" textlink="">
      <xdr:nvSpPr>
        <xdr:cNvPr id="146914" name="Text Box 4">
          <a:extLst>
            <a:ext uri="{FF2B5EF4-FFF2-40B4-BE49-F238E27FC236}">
              <a16:creationId xmlns:a16="http://schemas.microsoft.com/office/drawing/2014/main" id="{388FF883-871A-8CF0-047F-1B59D969F25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1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13811</xdr:rowOff>
    </xdr:to>
    <xdr:sp macro="" textlink="">
      <xdr:nvSpPr>
        <xdr:cNvPr id="146915" name="Text Box 4">
          <a:extLst>
            <a:ext uri="{FF2B5EF4-FFF2-40B4-BE49-F238E27FC236}">
              <a16:creationId xmlns:a16="http://schemas.microsoft.com/office/drawing/2014/main" id="{CD97C67D-A324-F078-CA04-0E2D587E0DAE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1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6" name="Text Box 4">
          <a:extLst>
            <a:ext uri="{FF2B5EF4-FFF2-40B4-BE49-F238E27FC236}">
              <a16:creationId xmlns:a16="http://schemas.microsoft.com/office/drawing/2014/main" id="{2416DDAF-7E22-3EBF-0802-169CC6EDEED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7" name="Text Box 4">
          <a:extLst>
            <a:ext uri="{FF2B5EF4-FFF2-40B4-BE49-F238E27FC236}">
              <a16:creationId xmlns:a16="http://schemas.microsoft.com/office/drawing/2014/main" id="{0B0FA93C-C14E-08D7-184E-156BDCF544D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51911</xdr:rowOff>
    </xdr:to>
    <xdr:sp macro="" textlink="">
      <xdr:nvSpPr>
        <xdr:cNvPr id="146918" name="Text Box 4">
          <a:extLst>
            <a:ext uri="{FF2B5EF4-FFF2-40B4-BE49-F238E27FC236}">
              <a16:creationId xmlns:a16="http://schemas.microsoft.com/office/drawing/2014/main" id="{E37EEF6B-5ED8-87A1-2CC2-4FC3356995E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4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13811</xdr:rowOff>
    </xdr:to>
    <xdr:sp macro="" textlink="">
      <xdr:nvSpPr>
        <xdr:cNvPr id="146919" name="Text Box 4">
          <a:extLst>
            <a:ext uri="{FF2B5EF4-FFF2-40B4-BE49-F238E27FC236}">
              <a16:creationId xmlns:a16="http://schemas.microsoft.com/office/drawing/2014/main" id="{2CFF960E-6341-DDD0-56DE-A469046C44E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0" cy="21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32861</xdr:rowOff>
    </xdr:to>
    <xdr:sp macro="" textlink="">
      <xdr:nvSpPr>
        <xdr:cNvPr id="146920" name="Text Box 4">
          <a:extLst>
            <a:ext uri="{FF2B5EF4-FFF2-40B4-BE49-F238E27FC236}">
              <a16:creationId xmlns:a16="http://schemas.microsoft.com/office/drawing/2014/main" id="{1750E2CA-79F8-2135-42DE-8DBF4225012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2857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32861</xdr:rowOff>
    </xdr:to>
    <xdr:sp macro="" textlink="">
      <xdr:nvSpPr>
        <xdr:cNvPr id="146921" name="Text Box 4">
          <a:extLst>
            <a:ext uri="{FF2B5EF4-FFF2-40B4-BE49-F238E27FC236}">
              <a16:creationId xmlns:a16="http://schemas.microsoft.com/office/drawing/2014/main" id="{6737C4E7-EA55-4667-8947-986B2D63F416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2857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2" name="Text Box 4">
          <a:extLst>
            <a:ext uri="{FF2B5EF4-FFF2-40B4-BE49-F238E27FC236}">
              <a16:creationId xmlns:a16="http://schemas.microsoft.com/office/drawing/2014/main" id="{89081226-F296-9AD7-7413-7F7E5879B55B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3" name="Text Box 4">
          <a:extLst>
            <a:ext uri="{FF2B5EF4-FFF2-40B4-BE49-F238E27FC236}">
              <a16:creationId xmlns:a16="http://schemas.microsoft.com/office/drawing/2014/main" id="{59F3647C-BCA9-8D4A-745C-FECBB0550B7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4" name="Text Box 4">
          <a:extLst>
            <a:ext uri="{FF2B5EF4-FFF2-40B4-BE49-F238E27FC236}">
              <a16:creationId xmlns:a16="http://schemas.microsoft.com/office/drawing/2014/main" id="{35E675C1-D7DB-B74B-F023-12511B2C0BF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5" name="Text Box 4">
          <a:extLst>
            <a:ext uri="{FF2B5EF4-FFF2-40B4-BE49-F238E27FC236}">
              <a16:creationId xmlns:a16="http://schemas.microsoft.com/office/drawing/2014/main" id="{0CBADA75-3AD3-6F41-1D37-E4AB185B780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26" name="Text Box 4">
          <a:extLst>
            <a:ext uri="{FF2B5EF4-FFF2-40B4-BE49-F238E27FC236}">
              <a16:creationId xmlns:a16="http://schemas.microsoft.com/office/drawing/2014/main" id="{0EBA4E14-E5F3-11A9-4993-1030835984C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27" name="Text Box 4">
          <a:extLst>
            <a:ext uri="{FF2B5EF4-FFF2-40B4-BE49-F238E27FC236}">
              <a16:creationId xmlns:a16="http://schemas.microsoft.com/office/drawing/2014/main" id="{5707F6B7-F5D6-2FCA-6CEC-45195BD6B10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8" name="Text Box 4">
          <a:extLst>
            <a:ext uri="{FF2B5EF4-FFF2-40B4-BE49-F238E27FC236}">
              <a16:creationId xmlns:a16="http://schemas.microsoft.com/office/drawing/2014/main" id="{5C1F117F-7C5D-7BE5-D3ED-A5414597327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29" name="Text Box 4">
          <a:extLst>
            <a:ext uri="{FF2B5EF4-FFF2-40B4-BE49-F238E27FC236}">
              <a16:creationId xmlns:a16="http://schemas.microsoft.com/office/drawing/2014/main" id="{5208BA9D-2A8E-8F91-3B87-A6AA607B0D2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0" name="Text Box 4">
          <a:extLst>
            <a:ext uri="{FF2B5EF4-FFF2-40B4-BE49-F238E27FC236}">
              <a16:creationId xmlns:a16="http://schemas.microsoft.com/office/drawing/2014/main" id="{CC4DB80C-582F-F6DC-DD89-D907AF26BBC8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1" name="Text Box 4">
          <a:extLst>
            <a:ext uri="{FF2B5EF4-FFF2-40B4-BE49-F238E27FC236}">
              <a16:creationId xmlns:a16="http://schemas.microsoft.com/office/drawing/2014/main" id="{27E61870-1972-7EF9-ACFA-5E24678CE04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2" name="Text Box 4">
          <a:extLst>
            <a:ext uri="{FF2B5EF4-FFF2-40B4-BE49-F238E27FC236}">
              <a16:creationId xmlns:a16="http://schemas.microsoft.com/office/drawing/2014/main" id="{976F2276-8F62-4DF0-B40D-1499659FD8C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3" name="Text Box 4">
          <a:extLst>
            <a:ext uri="{FF2B5EF4-FFF2-40B4-BE49-F238E27FC236}">
              <a16:creationId xmlns:a16="http://schemas.microsoft.com/office/drawing/2014/main" id="{C513F07D-7C8A-3C2F-A8CA-8CE44D7451C6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4" name="Text Box 4">
          <a:extLst>
            <a:ext uri="{FF2B5EF4-FFF2-40B4-BE49-F238E27FC236}">
              <a16:creationId xmlns:a16="http://schemas.microsoft.com/office/drawing/2014/main" id="{28B4FAA5-5B47-CFEB-1240-14539AC7876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5" name="Text Box 4">
          <a:extLst>
            <a:ext uri="{FF2B5EF4-FFF2-40B4-BE49-F238E27FC236}">
              <a16:creationId xmlns:a16="http://schemas.microsoft.com/office/drawing/2014/main" id="{6574A74B-B7EB-E727-0483-6F8A2C4A3EF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6" name="Text Box 4">
          <a:extLst>
            <a:ext uri="{FF2B5EF4-FFF2-40B4-BE49-F238E27FC236}">
              <a16:creationId xmlns:a16="http://schemas.microsoft.com/office/drawing/2014/main" id="{01887976-3344-0C26-FE94-44DCF730A8B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7" name="Text Box 4">
          <a:extLst>
            <a:ext uri="{FF2B5EF4-FFF2-40B4-BE49-F238E27FC236}">
              <a16:creationId xmlns:a16="http://schemas.microsoft.com/office/drawing/2014/main" id="{7BFEBC6F-0631-277F-A6C0-C70D3D870701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8" name="Text Box 4">
          <a:extLst>
            <a:ext uri="{FF2B5EF4-FFF2-40B4-BE49-F238E27FC236}">
              <a16:creationId xmlns:a16="http://schemas.microsoft.com/office/drawing/2014/main" id="{F6F5C0C7-E9FF-69A8-8219-49A1A511673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39" name="Text Box 4">
          <a:extLst>
            <a:ext uri="{FF2B5EF4-FFF2-40B4-BE49-F238E27FC236}">
              <a16:creationId xmlns:a16="http://schemas.microsoft.com/office/drawing/2014/main" id="{D1A5C38A-FC2E-65A3-0956-3CD6BCFDC70E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0" name="Text Box 4">
          <a:extLst>
            <a:ext uri="{FF2B5EF4-FFF2-40B4-BE49-F238E27FC236}">
              <a16:creationId xmlns:a16="http://schemas.microsoft.com/office/drawing/2014/main" id="{1BAB7BCD-A1EE-1062-7B89-71E1EEE1639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1" name="Text Box 4">
          <a:extLst>
            <a:ext uri="{FF2B5EF4-FFF2-40B4-BE49-F238E27FC236}">
              <a16:creationId xmlns:a16="http://schemas.microsoft.com/office/drawing/2014/main" id="{1EBCD81F-5E51-E227-2DB0-45E468C40C58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2" name="Text Box 4">
          <a:extLst>
            <a:ext uri="{FF2B5EF4-FFF2-40B4-BE49-F238E27FC236}">
              <a16:creationId xmlns:a16="http://schemas.microsoft.com/office/drawing/2014/main" id="{4972B262-8799-A710-882A-048B61BE1B5C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3" name="Text Box 4">
          <a:extLst>
            <a:ext uri="{FF2B5EF4-FFF2-40B4-BE49-F238E27FC236}">
              <a16:creationId xmlns:a16="http://schemas.microsoft.com/office/drawing/2014/main" id="{08FE8963-CC72-FB0E-AF0D-162B1483FDC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44" name="Text Box 4">
          <a:extLst>
            <a:ext uri="{FF2B5EF4-FFF2-40B4-BE49-F238E27FC236}">
              <a16:creationId xmlns:a16="http://schemas.microsoft.com/office/drawing/2014/main" id="{2916B54C-5597-D413-9ED4-9E2ECB3778FE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45" name="Text Box 4">
          <a:extLst>
            <a:ext uri="{FF2B5EF4-FFF2-40B4-BE49-F238E27FC236}">
              <a16:creationId xmlns:a16="http://schemas.microsoft.com/office/drawing/2014/main" id="{27B3A2A0-F043-DB5D-251A-EA19987B869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46" name="Text Box 4">
          <a:extLst>
            <a:ext uri="{FF2B5EF4-FFF2-40B4-BE49-F238E27FC236}">
              <a16:creationId xmlns:a16="http://schemas.microsoft.com/office/drawing/2014/main" id="{DBC7EB62-A847-334D-7644-E8E21B39D58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47" name="Text Box 4">
          <a:extLst>
            <a:ext uri="{FF2B5EF4-FFF2-40B4-BE49-F238E27FC236}">
              <a16:creationId xmlns:a16="http://schemas.microsoft.com/office/drawing/2014/main" id="{3DBE922A-8D48-15B2-C72E-36BFBAC6CE5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8" name="Text Box 4">
          <a:extLst>
            <a:ext uri="{FF2B5EF4-FFF2-40B4-BE49-F238E27FC236}">
              <a16:creationId xmlns:a16="http://schemas.microsoft.com/office/drawing/2014/main" id="{D1713B13-F6CA-D443-7373-A240B90181A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49" name="Text Box 4">
          <a:extLst>
            <a:ext uri="{FF2B5EF4-FFF2-40B4-BE49-F238E27FC236}">
              <a16:creationId xmlns:a16="http://schemas.microsoft.com/office/drawing/2014/main" id="{3FF4AD6E-83AC-774F-D434-D506187AD17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0" name="Text Box 4">
          <a:extLst>
            <a:ext uri="{FF2B5EF4-FFF2-40B4-BE49-F238E27FC236}">
              <a16:creationId xmlns:a16="http://schemas.microsoft.com/office/drawing/2014/main" id="{AE1152C8-C62A-179D-870F-A738D7B89DD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1" name="Text Box 4">
          <a:extLst>
            <a:ext uri="{FF2B5EF4-FFF2-40B4-BE49-F238E27FC236}">
              <a16:creationId xmlns:a16="http://schemas.microsoft.com/office/drawing/2014/main" id="{9A88B233-1DAE-5CA1-7A49-1312E880C68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52" name="Text Box 4">
          <a:extLst>
            <a:ext uri="{FF2B5EF4-FFF2-40B4-BE49-F238E27FC236}">
              <a16:creationId xmlns:a16="http://schemas.microsoft.com/office/drawing/2014/main" id="{3E70AB0E-BA99-3F8F-80E7-D9D265F4A43C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53" name="Text Box 4">
          <a:extLst>
            <a:ext uri="{FF2B5EF4-FFF2-40B4-BE49-F238E27FC236}">
              <a16:creationId xmlns:a16="http://schemas.microsoft.com/office/drawing/2014/main" id="{3E1E6300-05AC-CC94-D8D4-B7AA518DE3A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54" name="Text Box 4">
          <a:extLst>
            <a:ext uri="{FF2B5EF4-FFF2-40B4-BE49-F238E27FC236}">
              <a16:creationId xmlns:a16="http://schemas.microsoft.com/office/drawing/2014/main" id="{A1FEF027-24EE-B9F9-13F6-4EC8027DFA7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55" name="Text Box 4">
          <a:extLst>
            <a:ext uri="{FF2B5EF4-FFF2-40B4-BE49-F238E27FC236}">
              <a16:creationId xmlns:a16="http://schemas.microsoft.com/office/drawing/2014/main" id="{8EFBDC30-6223-E16D-3276-DCFA8EA1D41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6" name="Text Box 4">
          <a:extLst>
            <a:ext uri="{FF2B5EF4-FFF2-40B4-BE49-F238E27FC236}">
              <a16:creationId xmlns:a16="http://schemas.microsoft.com/office/drawing/2014/main" id="{51135890-7451-91A6-A32A-B546633770A6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7" name="Text Box 4">
          <a:extLst>
            <a:ext uri="{FF2B5EF4-FFF2-40B4-BE49-F238E27FC236}">
              <a16:creationId xmlns:a16="http://schemas.microsoft.com/office/drawing/2014/main" id="{BC4E64C7-A20D-B9ED-7FF6-6869B8ABC8A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8" name="Text Box 4">
          <a:extLst>
            <a:ext uri="{FF2B5EF4-FFF2-40B4-BE49-F238E27FC236}">
              <a16:creationId xmlns:a16="http://schemas.microsoft.com/office/drawing/2014/main" id="{2B759287-9D10-190B-B7CE-DD1A5FA9B67E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59" name="Text Box 4">
          <a:extLst>
            <a:ext uri="{FF2B5EF4-FFF2-40B4-BE49-F238E27FC236}">
              <a16:creationId xmlns:a16="http://schemas.microsoft.com/office/drawing/2014/main" id="{D38F3ECC-C8C9-C22F-F044-836F7EAF658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32861</xdr:rowOff>
    </xdr:to>
    <xdr:sp macro="" textlink="">
      <xdr:nvSpPr>
        <xdr:cNvPr id="146960" name="Text Box 4">
          <a:extLst>
            <a:ext uri="{FF2B5EF4-FFF2-40B4-BE49-F238E27FC236}">
              <a16:creationId xmlns:a16="http://schemas.microsoft.com/office/drawing/2014/main" id="{6844F844-32F2-025E-57CD-5ADB1BCBDA6C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2857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32861</xdr:rowOff>
    </xdr:to>
    <xdr:sp macro="" textlink="">
      <xdr:nvSpPr>
        <xdr:cNvPr id="146961" name="Text Box 4">
          <a:extLst>
            <a:ext uri="{FF2B5EF4-FFF2-40B4-BE49-F238E27FC236}">
              <a16:creationId xmlns:a16="http://schemas.microsoft.com/office/drawing/2014/main" id="{2369F454-372F-9189-AD1A-0AB9868BA6C8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2857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2" name="Text Box 4">
          <a:extLst>
            <a:ext uri="{FF2B5EF4-FFF2-40B4-BE49-F238E27FC236}">
              <a16:creationId xmlns:a16="http://schemas.microsoft.com/office/drawing/2014/main" id="{C21E0C14-CD0E-807E-625B-0F1DF1BBF4A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3" name="Text Box 4">
          <a:extLst>
            <a:ext uri="{FF2B5EF4-FFF2-40B4-BE49-F238E27FC236}">
              <a16:creationId xmlns:a16="http://schemas.microsoft.com/office/drawing/2014/main" id="{F879B004-63F5-4F36-F381-C91F2B5A7619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4" name="Text Box 4">
          <a:extLst>
            <a:ext uri="{FF2B5EF4-FFF2-40B4-BE49-F238E27FC236}">
              <a16:creationId xmlns:a16="http://schemas.microsoft.com/office/drawing/2014/main" id="{0B2A2CD1-8904-FFA7-0216-597B1228162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5" name="Text Box 4">
          <a:extLst>
            <a:ext uri="{FF2B5EF4-FFF2-40B4-BE49-F238E27FC236}">
              <a16:creationId xmlns:a16="http://schemas.microsoft.com/office/drawing/2014/main" id="{4535DBD9-D912-603D-0310-C8EA44E3DFF8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66" name="Text Box 4">
          <a:extLst>
            <a:ext uri="{FF2B5EF4-FFF2-40B4-BE49-F238E27FC236}">
              <a16:creationId xmlns:a16="http://schemas.microsoft.com/office/drawing/2014/main" id="{074C6CF9-B8A8-3174-7305-E92FEFEFA1C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67" name="Text Box 4">
          <a:extLst>
            <a:ext uri="{FF2B5EF4-FFF2-40B4-BE49-F238E27FC236}">
              <a16:creationId xmlns:a16="http://schemas.microsoft.com/office/drawing/2014/main" id="{BBF38C30-6E65-1DFA-EB79-35154043546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8" name="Text Box 4">
          <a:extLst>
            <a:ext uri="{FF2B5EF4-FFF2-40B4-BE49-F238E27FC236}">
              <a16:creationId xmlns:a16="http://schemas.microsoft.com/office/drawing/2014/main" id="{ABA5A991-6D4E-9DB6-E983-BE2C5F3DEFC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69" name="Text Box 4">
          <a:extLst>
            <a:ext uri="{FF2B5EF4-FFF2-40B4-BE49-F238E27FC236}">
              <a16:creationId xmlns:a16="http://schemas.microsoft.com/office/drawing/2014/main" id="{5A7DD503-FFC5-46AF-E8D6-75B9708D9F8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0" name="Text Box 4">
          <a:extLst>
            <a:ext uri="{FF2B5EF4-FFF2-40B4-BE49-F238E27FC236}">
              <a16:creationId xmlns:a16="http://schemas.microsoft.com/office/drawing/2014/main" id="{26DDF7C9-6BC2-1C03-66EB-517C2198E042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1" name="Text Box 4">
          <a:extLst>
            <a:ext uri="{FF2B5EF4-FFF2-40B4-BE49-F238E27FC236}">
              <a16:creationId xmlns:a16="http://schemas.microsoft.com/office/drawing/2014/main" id="{B583D0EA-61DC-1D0B-DD0E-2CDCCC968C3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2" name="Text Box 4">
          <a:extLst>
            <a:ext uri="{FF2B5EF4-FFF2-40B4-BE49-F238E27FC236}">
              <a16:creationId xmlns:a16="http://schemas.microsoft.com/office/drawing/2014/main" id="{D1ACA4B0-283F-5015-0C1B-BD410ADCAA2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3" name="Text Box 4">
          <a:extLst>
            <a:ext uri="{FF2B5EF4-FFF2-40B4-BE49-F238E27FC236}">
              <a16:creationId xmlns:a16="http://schemas.microsoft.com/office/drawing/2014/main" id="{F8526CC8-6B8B-86B7-44C9-AE623236399B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4" name="Text Box 4">
          <a:extLst>
            <a:ext uri="{FF2B5EF4-FFF2-40B4-BE49-F238E27FC236}">
              <a16:creationId xmlns:a16="http://schemas.microsoft.com/office/drawing/2014/main" id="{C9774C54-E692-6064-CCD0-2ADF74138F8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5" name="Text Box 4">
          <a:extLst>
            <a:ext uri="{FF2B5EF4-FFF2-40B4-BE49-F238E27FC236}">
              <a16:creationId xmlns:a16="http://schemas.microsoft.com/office/drawing/2014/main" id="{B7C4A0CD-9C5D-9A7F-E4FF-A6FA856792F8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6" name="Text Box 4">
          <a:extLst>
            <a:ext uri="{FF2B5EF4-FFF2-40B4-BE49-F238E27FC236}">
              <a16:creationId xmlns:a16="http://schemas.microsoft.com/office/drawing/2014/main" id="{13CD6069-1EE3-5BFE-95BD-DF5F5C0B901F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7" name="Text Box 4">
          <a:extLst>
            <a:ext uri="{FF2B5EF4-FFF2-40B4-BE49-F238E27FC236}">
              <a16:creationId xmlns:a16="http://schemas.microsoft.com/office/drawing/2014/main" id="{9F3E3B80-CC88-E7ED-BDB5-F44170784FA7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8" name="Text Box 4">
          <a:extLst>
            <a:ext uri="{FF2B5EF4-FFF2-40B4-BE49-F238E27FC236}">
              <a16:creationId xmlns:a16="http://schemas.microsoft.com/office/drawing/2014/main" id="{10A51ABE-BCA6-F4AA-7C64-4FBBF12BD57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79" name="Text Box 4">
          <a:extLst>
            <a:ext uri="{FF2B5EF4-FFF2-40B4-BE49-F238E27FC236}">
              <a16:creationId xmlns:a16="http://schemas.microsoft.com/office/drawing/2014/main" id="{4DE78475-18D2-17F2-D000-0E61EECE4C2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0" name="Text Box 4">
          <a:extLst>
            <a:ext uri="{FF2B5EF4-FFF2-40B4-BE49-F238E27FC236}">
              <a16:creationId xmlns:a16="http://schemas.microsoft.com/office/drawing/2014/main" id="{B112C97E-8C47-1455-B931-E4583054514B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1" name="Text Box 4">
          <a:extLst>
            <a:ext uri="{FF2B5EF4-FFF2-40B4-BE49-F238E27FC236}">
              <a16:creationId xmlns:a16="http://schemas.microsoft.com/office/drawing/2014/main" id="{69EBDE2E-35C2-04EC-7AFF-298789E4A0F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2" name="Text Box 4">
          <a:extLst>
            <a:ext uri="{FF2B5EF4-FFF2-40B4-BE49-F238E27FC236}">
              <a16:creationId xmlns:a16="http://schemas.microsoft.com/office/drawing/2014/main" id="{28DC01B8-EE51-A1BA-7F0A-332619D1CFE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3" name="Text Box 4">
          <a:extLst>
            <a:ext uri="{FF2B5EF4-FFF2-40B4-BE49-F238E27FC236}">
              <a16:creationId xmlns:a16="http://schemas.microsoft.com/office/drawing/2014/main" id="{303F33B4-8B25-5033-5B36-C9348B21B576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84" name="Text Box 4">
          <a:extLst>
            <a:ext uri="{FF2B5EF4-FFF2-40B4-BE49-F238E27FC236}">
              <a16:creationId xmlns:a16="http://schemas.microsoft.com/office/drawing/2014/main" id="{CA0F2854-CE78-A430-034D-0304C064ABE3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85" name="Text Box 4">
          <a:extLst>
            <a:ext uri="{FF2B5EF4-FFF2-40B4-BE49-F238E27FC236}">
              <a16:creationId xmlns:a16="http://schemas.microsoft.com/office/drawing/2014/main" id="{05E8D127-0D34-F277-6764-34E3207DD6C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86" name="Text Box 4">
          <a:extLst>
            <a:ext uri="{FF2B5EF4-FFF2-40B4-BE49-F238E27FC236}">
              <a16:creationId xmlns:a16="http://schemas.microsoft.com/office/drawing/2014/main" id="{9667544D-F9CF-0D16-E7A4-9B1848F396B5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87" name="Text Box 4">
          <a:extLst>
            <a:ext uri="{FF2B5EF4-FFF2-40B4-BE49-F238E27FC236}">
              <a16:creationId xmlns:a16="http://schemas.microsoft.com/office/drawing/2014/main" id="{AB1DF51C-9A79-A8EB-B8CF-897BDA474BF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8" name="Text Box 4">
          <a:extLst>
            <a:ext uri="{FF2B5EF4-FFF2-40B4-BE49-F238E27FC236}">
              <a16:creationId xmlns:a16="http://schemas.microsoft.com/office/drawing/2014/main" id="{24461C40-3A82-8D11-73BA-633E8C827EFD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89" name="Text Box 4">
          <a:extLst>
            <a:ext uri="{FF2B5EF4-FFF2-40B4-BE49-F238E27FC236}">
              <a16:creationId xmlns:a16="http://schemas.microsoft.com/office/drawing/2014/main" id="{418BA279-D6E4-D39B-5650-ECDEDC1FA2C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90" name="Text Box 4">
          <a:extLst>
            <a:ext uri="{FF2B5EF4-FFF2-40B4-BE49-F238E27FC236}">
              <a16:creationId xmlns:a16="http://schemas.microsoft.com/office/drawing/2014/main" id="{847CED1A-E238-036A-E21A-8389BE54A560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91" name="Text Box 4">
          <a:extLst>
            <a:ext uri="{FF2B5EF4-FFF2-40B4-BE49-F238E27FC236}">
              <a16:creationId xmlns:a16="http://schemas.microsoft.com/office/drawing/2014/main" id="{258C2EC7-9670-F1E1-0F0A-F1C72A44EE4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92" name="Text Box 4">
          <a:extLst>
            <a:ext uri="{FF2B5EF4-FFF2-40B4-BE49-F238E27FC236}">
              <a16:creationId xmlns:a16="http://schemas.microsoft.com/office/drawing/2014/main" id="{1F34ABB9-7853-C020-8372-C2E83EE5173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93" name="Text Box 4">
          <a:extLst>
            <a:ext uri="{FF2B5EF4-FFF2-40B4-BE49-F238E27FC236}">
              <a16:creationId xmlns:a16="http://schemas.microsoft.com/office/drawing/2014/main" id="{EC8307B7-0687-AF98-63CC-8022AC0DCC4A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94" name="Text Box 4">
          <a:extLst>
            <a:ext uri="{FF2B5EF4-FFF2-40B4-BE49-F238E27FC236}">
              <a16:creationId xmlns:a16="http://schemas.microsoft.com/office/drawing/2014/main" id="{05C388AA-F512-13D3-A6B3-0AD360F545D1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32861</xdr:rowOff>
    </xdr:to>
    <xdr:sp macro="" textlink="">
      <xdr:nvSpPr>
        <xdr:cNvPr id="146995" name="Text Box 4">
          <a:extLst>
            <a:ext uri="{FF2B5EF4-FFF2-40B4-BE49-F238E27FC236}">
              <a16:creationId xmlns:a16="http://schemas.microsoft.com/office/drawing/2014/main" id="{42980B49-1E3A-332F-174B-E6E33ACB8DE4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3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96" name="Text Box 4">
          <a:extLst>
            <a:ext uri="{FF2B5EF4-FFF2-40B4-BE49-F238E27FC236}">
              <a16:creationId xmlns:a16="http://schemas.microsoft.com/office/drawing/2014/main" id="{1B2337C9-0193-B4A5-EBF6-453CCFA8831B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61436</xdr:rowOff>
    </xdr:to>
    <xdr:sp macro="" textlink="">
      <xdr:nvSpPr>
        <xdr:cNvPr id="146997" name="Text Box 4">
          <a:extLst>
            <a:ext uri="{FF2B5EF4-FFF2-40B4-BE49-F238E27FC236}">
              <a16:creationId xmlns:a16="http://schemas.microsoft.com/office/drawing/2014/main" id="{576312D7-343A-EA56-F273-FA1BB5FEC55F}"/>
            </a:ext>
          </a:extLst>
        </xdr:cNvPr>
        <xdr:cNvSpPr txBox="1">
          <a:spLocks noChangeArrowheads="1"/>
        </xdr:cNvSpPr>
      </xdr:nvSpPr>
      <xdr:spPr bwMode="auto">
        <a:xfrm>
          <a:off x="1123950" y="61130206"/>
          <a:ext cx="9525" cy="259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13812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2863DD86-84F0-694A-9250-CE0DDF2F695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0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7DF6320-ECA5-D34A-A6C7-FD057EC18AF6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0FF73F3-4537-764E-9C58-73DEC750685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750F3F3-4C5F-0448-9418-14EB9DFEE137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13812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41B2079-D10F-724E-B06C-3AFF0C118C2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0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EBFE151B-46D6-B04D-BA5D-764D54931B3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13812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1505E88B-5903-AF47-9E9A-F6D22CACD20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0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13812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599D91EB-D332-764D-808C-3958B3D77A07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0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C75255E-A4B3-644C-8E39-2BE2363FA6B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341509D9-75E8-2D4E-B680-6F978A7F8521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51912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AFADF7B-4A68-9B4D-B4BD-C93E95C48789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4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1123950</xdr:colOff>
      <xdr:row>97</xdr:row>
      <xdr:rowOff>13812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42EF4C3C-9387-B840-82DB-6B4791C215AF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0" cy="20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32862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5E4944FE-F7FA-734F-B9EC-3C7798E0459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2857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32862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B389BED9-C413-354B-ABDD-69FD6CE28C5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2857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ED5E416-7695-7E45-8EEE-A8B1E2AA2CF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48CFC277-F476-384D-926D-8CEBC1EFFFC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94C250A9-EF60-B64C-BFCF-575A9942611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16707E57-F116-9F4C-AF0E-032ECC91CDB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59E036D2-EFBF-FC48-BE3A-DA89E5EA8D5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49076B0D-0B1A-BF42-B006-3AB54F884898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462EB86-7084-354D-A817-6B67C8B8DCB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88581DA6-F07D-F648-9F4D-0ABA6C8E787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932A33B1-8905-A24D-9BBA-437AF2D43F79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33F7E507-1260-0C40-9E9A-12C6FC1D0ED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9E97DC7-B1CC-D84B-8BA6-3EE07A03F90D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76C79912-12B4-3140-889C-A81587E61A71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03A1CE5B-1AA7-6D48-B76F-584D6E13FDF7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8CE3356C-90CE-CA45-92DA-039A9E41992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ECC0F782-CFF9-9C4F-BDAD-A801A7677D2A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B44F13AC-F265-D24E-ACC5-10F586E669B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FD5D3DB9-19C8-124D-A1AF-32227D3BCF8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66325B4-2FFF-4E4F-AE6E-5EA15367288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3545D3C3-A661-734A-BB5F-59EDAA86B54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CD6E32C-1FFB-9B48-9781-BCFB6D74475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E36742E0-48CD-4B41-93A5-3CC2C18235D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170F7C8-20FA-E640-8D5D-A5B468EC126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DDE500FB-F275-6948-BF78-B4208EA77676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68E22E89-E828-5542-89A7-9475B81FF12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8CAAE5F-F627-674E-A8F7-92BAE5D14DC9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AD69172-E29E-A64C-822A-5BD452F58B0A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3E3AF8F6-765A-FC41-9316-772E282FDCF8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6A6BFE32-EF61-154E-8000-9F8D21C3D16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C2143210-6DF4-1843-BFDA-10039681034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7980A775-4A3A-6E4C-83FF-7FE65A899C99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92D0788D-26CA-714D-8266-D8A604513A8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B12C9D52-BAEB-B64A-AC73-458ADFBDB19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937D333E-D1A9-6F4B-B761-5A96FCB154A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BA3F9791-7770-2145-BA87-621402C13DA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A7FC5494-82A0-E740-B280-A21BC10D1FE1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FA92A07B-3835-B946-A7C5-C531E0224C3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EE71E3C8-840D-174E-8A03-261631C9D457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55042FD8-4DC0-D341-9632-A6A8084F76C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32862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A30B5D1A-D386-A542-B49E-12E14BDF1D88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2857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1152525</xdr:colOff>
      <xdr:row>97</xdr:row>
      <xdr:rowOff>32862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A8417072-8E42-484C-9AD7-C8C071225B0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2857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9DA04B95-E373-8849-8D2F-8FAED1555A6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BA6334E3-AAE8-6D49-A421-55BF2D9C488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4C998BC9-E60D-AC41-9BC3-6584DEA6248A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D623EF5-2911-C648-808C-27066F951DEF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8F94B87C-245A-364A-A127-A45825CC56E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E7D5CA43-79A3-9B4C-892C-B19CE57C45E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25F2EEAB-A324-A641-AD34-8999F9BE5D4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64B64319-D496-3949-BE76-8866FEBCB07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998" name="Text Box 4">
          <a:extLst>
            <a:ext uri="{FF2B5EF4-FFF2-40B4-BE49-F238E27FC236}">
              <a16:creationId xmlns:a16="http://schemas.microsoft.com/office/drawing/2014/main" id="{5585AE75-5D24-1F48-AE8E-EE32DAE73A6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999" name="Text Box 4">
          <a:extLst>
            <a:ext uri="{FF2B5EF4-FFF2-40B4-BE49-F238E27FC236}">
              <a16:creationId xmlns:a16="http://schemas.microsoft.com/office/drawing/2014/main" id="{0DEED4C7-97CA-004F-A8C9-4A55C3FE3E3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0" name="Text Box 4">
          <a:extLst>
            <a:ext uri="{FF2B5EF4-FFF2-40B4-BE49-F238E27FC236}">
              <a16:creationId xmlns:a16="http://schemas.microsoft.com/office/drawing/2014/main" id="{23CC25BB-54D3-FD49-82A1-10DE7B13D13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1" name="Text Box 4">
          <a:extLst>
            <a:ext uri="{FF2B5EF4-FFF2-40B4-BE49-F238E27FC236}">
              <a16:creationId xmlns:a16="http://schemas.microsoft.com/office/drawing/2014/main" id="{013A835F-3918-C945-95EC-8D0DF5358AB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2" name="Text Box 4">
          <a:extLst>
            <a:ext uri="{FF2B5EF4-FFF2-40B4-BE49-F238E27FC236}">
              <a16:creationId xmlns:a16="http://schemas.microsoft.com/office/drawing/2014/main" id="{D47FB824-1C7D-664F-9A84-D148E600503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3" name="Text Box 4">
          <a:extLst>
            <a:ext uri="{FF2B5EF4-FFF2-40B4-BE49-F238E27FC236}">
              <a16:creationId xmlns:a16="http://schemas.microsoft.com/office/drawing/2014/main" id="{8BB96FB1-5947-F247-A477-4F9BC06C0B7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4" name="Text Box 4">
          <a:extLst>
            <a:ext uri="{FF2B5EF4-FFF2-40B4-BE49-F238E27FC236}">
              <a16:creationId xmlns:a16="http://schemas.microsoft.com/office/drawing/2014/main" id="{A9B190A1-D9D7-6C47-BE3C-6E802D546D8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5" name="Text Box 4">
          <a:extLst>
            <a:ext uri="{FF2B5EF4-FFF2-40B4-BE49-F238E27FC236}">
              <a16:creationId xmlns:a16="http://schemas.microsoft.com/office/drawing/2014/main" id="{F55DE650-05DE-5D43-8680-7EE7E4A241A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6" name="Text Box 4">
          <a:extLst>
            <a:ext uri="{FF2B5EF4-FFF2-40B4-BE49-F238E27FC236}">
              <a16:creationId xmlns:a16="http://schemas.microsoft.com/office/drawing/2014/main" id="{0BC07D18-4D0B-9E49-B062-36605AA72BC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7007" name="Text Box 4">
          <a:extLst>
            <a:ext uri="{FF2B5EF4-FFF2-40B4-BE49-F238E27FC236}">
              <a16:creationId xmlns:a16="http://schemas.microsoft.com/office/drawing/2014/main" id="{EAAF793B-1D92-5D40-8345-466BB346C471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0" name="Text Box 4">
          <a:extLst>
            <a:ext uri="{FF2B5EF4-FFF2-40B4-BE49-F238E27FC236}">
              <a16:creationId xmlns:a16="http://schemas.microsoft.com/office/drawing/2014/main" id="{96C5789F-BDF7-BB41-8F74-61634D330BFD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1" name="Text Box 4">
          <a:extLst>
            <a:ext uri="{FF2B5EF4-FFF2-40B4-BE49-F238E27FC236}">
              <a16:creationId xmlns:a16="http://schemas.microsoft.com/office/drawing/2014/main" id="{F545B104-4172-9C4B-BE8B-AEC04C3990EB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2" name="Text Box 4">
          <a:extLst>
            <a:ext uri="{FF2B5EF4-FFF2-40B4-BE49-F238E27FC236}">
              <a16:creationId xmlns:a16="http://schemas.microsoft.com/office/drawing/2014/main" id="{0977FF57-5E19-BA4F-BF87-E8947B39B6BC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3" name="Text Box 4">
          <a:extLst>
            <a:ext uri="{FF2B5EF4-FFF2-40B4-BE49-F238E27FC236}">
              <a16:creationId xmlns:a16="http://schemas.microsoft.com/office/drawing/2014/main" id="{4EA834C4-38C4-7D48-8E82-C60FA62716BA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84" name="Text Box 4">
          <a:extLst>
            <a:ext uri="{FF2B5EF4-FFF2-40B4-BE49-F238E27FC236}">
              <a16:creationId xmlns:a16="http://schemas.microsoft.com/office/drawing/2014/main" id="{A828C014-4444-4F46-9476-DF48AB88D527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85" name="Text Box 4">
          <a:extLst>
            <a:ext uri="{FF2B5EF4-FFF2-40B4-BE49-F238E27FC236}">
              <a16:creationId xmlns:a16="http://schemas.microsoft.com/office/drawing/2014/main" id="{20C03229-702E-4F4B-902F-FAC7C8EC8EFF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86" name="Text Box 4">
          <a:extLst>
            <a:ext uri="{FF2B5EF4-FFF2-40B4-BE49-F238E27FC236}">
              <a16:creationId xmlns:a16="http://schemas.microsoft.com/office/drawing/2014/main" id="{2BD7AA78-A788-0844-AA0A-6FFB353733F2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87" name="Text Box 4">
          <a:extLst>
            <a:ext uri="{FF2B5EF4-FFF2-40B4-BE49-F238E27FC236}">
              <a16:creationId xmlns:a16="http://schemas.microsoft.com/office/drawing/2014/main" id="{7D08D470-5B17-7B44-8A58-19C4DC3E606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8" name="Text Box 4">
          <a:extLst>
            <a:ext uri="{FF2B5EF4-FFF2-40B4-BE49-F238E27FC236}">
              <a16:creationId xmlns:a16="http://schemas.microsoft.com/office/drawing/2014/main" id="{0170A104-2A96-8645-9471-178DAB3360BA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89" name="Text Box 4">
          <a:extLst>
            <a:ext uri="{FF2B5EF4-FFF2-40B4-BE49-F238E27FC236}">
              <a16:creationId xmlns:a16="http://schemas.microsoft.com/office/drawing/2014/main" id="{193880B9-13C3-7B40-80F1-22A54A1B8C0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90" name="Text Box 4">
          <a:extLst>
            <a:ext uri="{FF2B5EF4-FFF2-40B4-BE49-F238E27FC236}">
              <a16:creationId xmlns:a16="http://schemas.microsoft.com/office/drawing/2014/main" id="{9AD80B94-9254-2C4E-956C-36BE1D515E00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91" name="Text Box 4">
          <a:extLst>
            <a:ext uri="{FF2B5EF4-FFF2-40B4-BE49-F238E27FC236}">
              <a16:creationId xmlns:a16="http://schemas.microsoft.com/office/drawing/2014/main" id="{10C1C66F-F7F3-8046-A132-DA98CB9A253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92" name="Text Box 4">
          <a:extLst>
            <a:ext uri="{FF2B5EF4-FFF2-40B4-BE49-F238E27FC236}">
              <a16:creationId xmlns:a16="http://schemas.microsoft.com/office/drawing/2014/main" id="{DC95E3C2-2344-5240-ABDF-6D813074EA2F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93" name="Text Box 4">
          <a:extLst>
            <a:ext uri="{FF2B5EF4-FFF2-40B4-BE49-F238E27FC236}">
              <a16:creationId xmlns:a16="http://schemas.microsoft.com/office/drawing/2014/main" id="{B415C506-5BE0-B44D-9B79-1DC705E99E44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94" name="Text Box 4">
          <a:extLst>
            <a:ext uri="{FF2B5EF4-FFF2-40B4-BE49-F238E27FC236}">
              <a16:creationId xmlns:a16="http://schemas.microsoft.com/office/drawing/2014/main" id="{6B75808B-B4D7-DA4B-8E16-E9889EFAB785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32862</xdr:rowOff>
    </xdr:to>
    <xdr:sp macro="" textlink="">
      <xdr:nvSpPr>
        <xdr:cNvPr id="146895" name="Text Box 4">
          <a:extLst>
            <a:ext uri="{FF2B5EF4-FFF2-40B4-BE49-F238E27FC236}">
              <a16:creationId xmlns:a16="http://schemas.microsoft.com/office/drawing/2014/main" id="{D195836D-2F74-E947-BF91-2D4AD804D80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25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96" name="Text Box 4">
          <a:extLst>
            <a:ext uri="{FF2B5EF4-FFF2-40B4-BE49-F238E27FC236}">
              <a16:creationId xmlns:a16="http://schemas.microsoft.com/office/drawing/2014/main" id="{FFF4D0EC-45C4-A24C-B9AB-8B76F134BC0E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1123950</xdr:colOff>
      <xdr:row>96</xdr:row>
      <xdr:rowOff>0</xdr:rowOff>
    </xdr:from>
    <xdr:to>
      <xdr:col>0</xdr:col>
      <xdr:colOff>1133475</xdr:colOff>
      <xdr:row>97</xdr:row>
      <xdr:rowOff>61437</xdr:rowOff>
    </xdr:to>
    <xdr:sp macro="" textlink="">
      <xdr:nvSpPr>
        <xdr:cNvPr id="146897" name="Text Box 4">
          <a:extLst>
            <a:ext uri="{FF2B5EF4-FFF2-40B4-BE49-F238E27FC236}">
              <a16:creationId xmlns:a16="http://schemas.microsoft.com/office/drawing/2014/main" id="{89932AE9-6A94-BF45-8D90-CCB765AA2563}"/>
            </a:ext>
          </a:extLst>
        </xdr:cNvPr>
        <xdr:cNvSpPr txBox="1">
          <a:spLocks noChangeArrowheads="1"/>
        </xdr:cNvSpPr>
      </xdr:nvSpPr>
      <xdr:spPr bwMode="auto">
        <a:xfrm>
          <a:off x="819150" y="2438400"/>
          <a:ext cx="9525" cy="25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189909</xdr:rowOff>
    </xdr:to>
    <xdr:sp macro="" textlink="">
      <xdr:nvSpPr>
        <xdr:cNvPr id="146898" name="Text Box 4">
          <a:extLst>
            <a:ext uri="{FF2B5EF4-FFF2-40B4-BE49-F238E27FC236}">
              <a16:creationId xmlns:a16="http://schemas.microsoft.com/office/drawing/2014/main" id="{26CC7EA2-D576-D040-B60C-7F1838D1E81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899" name="Text Box 4">
          <a:extLst>
            <a:ext uri="{FF2B5EF4-FFF2-40B4-BE49-F238E27FC236}">
              <a16:creationId xmlns:a16="http://schemas.microsoft.com/office/drawing/2014/main" id="{A58B398B-9199-C342-8BD5-DAEF1BA3DCC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900" name="Text Box 4">
          <a:extLst>
            <a:ext uri="{FF2B5EF4-FFF2-40B4-BE49-F238E27FC236}">
              <a16:creationId xmlns:a16="http://schemas.microsoft.com/office/drawing/2014/main" id="{D5CC11ED-6E79-EA42-89F8-10647A37BD9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901" name="Text Box 4">
          <a:extLst>
            <a:ext uri="{FF2B5EF4-FFF2-40B4-BE49-F238E27FC236}">
              <a16:creationId xmlns:a16="http://schemas.microsoft.com/office/drawing/2014/main" id="{08D00A72-DD0F-6C4E-B269-AC67E99BA9E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189909</xdr:rowOff>
    </xdr:to>
    <xdr:sp macro="" textlink="">
      <xdr:nvSpPr>
        <xdr:cNvPr id="146902" name="Text Box 4">
          <a:extLst>
            <a:ext uri="{FF2B5EF4-FFF2-40B4-BE49-F238E27FC236}">
              <a16:creationId xmlns:a16="http://schemas.microsoft.com/office/drawing/2014/main" id="{2DD64D40-147C-044E-AB0A-31B3855A1E6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903" name="Text Box 4">
          <a:extLst>
            <a:ext uri="{FF2B5EF4-FFF2-40B4-BE49-F238E27FC236}">
              <a16:creationId xmlns:a16="http://schemas.microsoft.com/office/drawing/2014/main" id="{7EEDF05F-97B8-554E-94F1-F1E51BF1E4D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189909</xdr:rowOff>
    </xdr:to>
    <xdr:sp macro="" textlink="">
      <xdr:nvSpPr>
        <xdr:cNvPr id="146904" name="Text Box 4">
          <a:extLst>
            <a:ext uri="{FF2B5EF4-FFF2-40B4-BE49-F238E27FC236}">
              <a16:creationId xmlns:a16="http://schemas.microsoft.com/office/drawing/2014/main" id="{9ED10F19-DA9D-0245-95E9-52156E1A2D4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189909</xdr:rowOff>
    </xdr:to>
    <xdr:sp macro="" textlink="">
      <xdr:nvSpPr>
        <xdr:cNvPr id="146905" name="Text Box 4">
          <a:extLst>
            <a:ext uri="{FF2B5EF4-FFF2-40B4-BE49-F238E27FC236}">
              <a16:creationId xmlns:a16="http://schemas.microsoft.com/office/drawing/2014/main" id="{37A35106-A90B-6340-8A6B-8566514AF08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906" name="Text Box 4">
          <a:extLst>
            <a:ext uri="{FF2B5EF4-FFF2-40B4-BE49-F238E27FC236}">
              <a16:creationId xmlns:a16="http://schemas.microsoft.com/office/drawing/2014/main" id="{D53918AB-A99A-8841-91CB-B1E7529D6DF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6907" name="Text Box 4">
          <a:extLst>
            <a:ext uri="{FF2B5EF4-FFF2-40B4-BE49-F238E27FC236}">
              <a16:creationId xmlns:a16="http://schemas.microsoft.com/office/drawing/2014/main" id="{DD49A837-EB9C-5D4B-AD02-B27DDB28DA8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36032</xdr:rowOff>
    </xdr:to>
    <xdr:sp macro="" textlink="">
      <xdr:nvSpPr>
        <xdr:cNvPr id="147008" name="Text Box 4">
          <a:extLst>
            <a:ext uri="{FF2B5EF4-FFF2-40B4-BE49-F238E27FC236}">
              <a16:creationId xmlns:a16="http://schemas.microsoft.com/office/drawing/2014/main" id="{C3A19615-F5E8-4643-BC55-DC035ED24AB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189909</xdr:rowOff>
    </xdr:to>
    <xdr:sp macro="" textlink="">
      <xdr:nvSpPr>
        <xdr:cNvPr id="147009" name="Text Box 4">
          <a:extLst>
            <a:ext uri="{FF2B5EF4-FFF2-40B4-BE49-F238E27FC236}">
              <a16:creationId xmlns:a16="http://schemas.microsoft.com/office/drawing/2014/main" id="{A2BA26A8-AD0B-CE48-914A-49F65CA5172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16982</xdr:rowOff>
    </xdr:to>
    <xdr:sp macro="" textlink="">
      <xdr:nvSpPr>
        <xdr:cNvPr id="147010" name="Text Box 4">
          <a:extLst>
            <a:ext uri="{FF2B5EF4-FFF2-40B4-BE49-F238E27FC236}">
              <a16:creationId xmlns:a16="http://schemas.microsoft.com/office/drawing/2014/main" id="{16AD9F53-1873-8941-81CD-75C1F8D19E6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16982</xdr:rowOff>
    </xdr:to>
    <xdr:sp macro="" textlink="">
      <xdr:nvSpPr>
        <xdr:cNvPr id="147011" name="Text Box 4">
          <a:extLst>
            <a:ext uri="{FF2B5EF4-FFF2-40B4-BE49-F238E27FC236}">
              <a16:creationId xmlns:a16="http://schemas.microsoft.com/office/drawing/2014/main" id="{852BA731-BCAA-3E49-A740-C385CA9A2F1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2" name="Text Box 4">
          <a:extLst>
            <a:ext uri="{FF2B5EF4-FFF2-40B4-BE49-F238E27FC236}">
              <a16:creationId xmlns:a16="http://schemas.microsoft.com/office/drawing/2014/main" id="{CBFCEA52-8B72-F347-84C3-3270CC673A1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3" name="Text Box 4">
          <a:extLst>
            <a:ext uri="{FF2B5EF4-FFF2-40B4-BE49-F238E27FC236}">
              <a16:creationId xmlns:a16="http://schemas.microsoft.com/office/drawing/2014/main" id="{8F83A0AC-FD2A-0D44-8E05-08DDDC31B10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4" name="Text Box 4">
          <a:extLst>
            <a:ext uri="{FF2B5EF4-FFF2-40B4-BE49-F238E27FC236}">
              <a16:creationId xmlns:a16="http://schemas.microsoft.com/office/drawing/2014/main" id="{DDB0347E-7D54-C143-85F3-5A4BBE333B6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5" name="Text Box 4">
          <a:extLst>
            <a:ext uri="{FF2B5EF4-FFF2-40B4-BE49-F238E27FC236}">
              <a16:creationId xmlns:a16="http://schemas.microsoft.com/office/drawing/2014/main" id="{DA40D5DB-89C5-BB4F-85B9-501E1775F5F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16" name="Text Box 4">
          <a:extLst>
            <a:ext uri="{FF2B5EF4-FFF2-40B4-BE49-F238E27FC236}">
              <a16:creationId xmlns:a16="http://schemas.microsoft.com/office/drawing/2014/main" id="{2EC24624-6482-0A43-95C8-EE70B30B482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17" name="Text Box 4">
          <a:extLst>
            <a:ext uri="{FF2B5EF4-FFF2-40B4-BE49-F238E27FC236}">
              <a16:creationId xmlns:a16="http://schemas.microsoft.com/office/drawing/2014/main" id="{FAAFF6FB-662E-5144-805C-A440CF675FF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8" name="Text Box 4">
          <a:extLst>
            <a:ext uri="{FF2B5EF4-FFF2-40B4-BE49-F238E27FC236}">
              <a16:creationId xmlns:a16="http://schemas.microsoft.com/office/drawing/2014/main" id="{5B39A092-9254-154A-91D2-C5F9FC75E6C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19" name="Text Box 4">
          <a:extLst>
            <a:ext uri="{FF2B5EF4-FFF2-40B4-BE49-F238E27FC236}">
              <a16:creationId xmlns:a16="http://schemas.microsoft.com/office/drawing/2014/main" id="{69471015-EB39-524E-8842-35D4AA5EE84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0" name="Text Box 4">
          <a:extLst>
            <a:ext uri="{FF2B5EF4-FFF2-40B4-BE49-F238E27FC236}">
              <a16:creationId xmlns:a16="http://schemas.microsoft.com/office/drawing/2014/main" id="{1473AF41-6962-3448-8557-4AC5752ACB3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1" name="Text Box 4">
          <a:extLst>
            <a:ext uri="{FF2B5EF4-FFF2-40B4-BE49-F238E27FC236}">
              <a16:creationId xmlns:a16="http://schemas.microsoft.com/office/drawing/2014/main" id="{59DF01C2-8C31-AE40-9295-A47B012C816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2" name="Text Box 4">
          <a:extLst>
            <a:ext uri="{FF2B5EF4-FFF2-40B4-BE49-F238E27FC236}">
              <a16:creationId xmlns:a16="http://schemas.microsoft.com/office/drawing/2014/main" id="{B6E87A53-7CF5-A54D-8DE3-C84CD016D31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3" name="Text Box 4">
          <a:extLst>
            <a:ext uri="{FF2B5EF4-FFF2-40B4-BE49-F238E27FC236}">
              <a16:creationId xmlns:a16="http://schemas.microsoft.com/office/drawing/2014/main" id="{7B71439D-ED24-9847-93E5-9FFD3BB8D10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4" name="Text Box 4">
          <a:extLst>
            <a:ext uri="{FF2B5EF4-FFF2-40B4-BE49-F238E27FC236}">
              <a16:creationId xmlns:a16="http://schemas.microsoft.com/office/drawing/2014/main" id="{4AA018A3-EFA0-C049-9646-46826A5799F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5" name="Text Box 4">
          <a:extLst>
            <a:ext uri="{FF2B5EF4-FFF2-40B4-BE49-F238E27FC236}">
              <a16:creationId xmlns:a16="http://schemas.microsoft.com/office/drawing/2014/main" id="{9B9D82EE-BAA2-C04E-A864-1B9926AEF47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6" name="Text Box 4">
          <a:extLst>
            <a:ext uri="{FF2B5EF4-FFF2-40B4-BE49-F238E27FC236}">
              <a16:creationId xmlns:a16="http://schemas.microsoft.com/office/drawing/2014/main" id="{73C19D35-8D69-7B4B-B9CD-7C4EC970809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7" name="Text Box 4">
          <a:extLst>
            <a:ext uri="{FF2B5EF4-FFF2-40B4-BE49-F238E27FC236}">
              <a16:creationId xmlns:a16="http://schemas.microsoft.com/office/drawing/2014/main" id="{D45A44FE-9565-D04B-9EFC-2230D6A42B7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8" name="Text Box 4">
          <a:extLst>
            <a:ext uri="{FF2B5EF4-FFF2-40B4-BE49-F238E27FC236}">
              <a16:creationId xmlns:a16="http://schemas.microsoft.com/office/drawing/2014/main" id="{2B07611A-B739-FA4A-B14A-1B7DD05EC31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29" name="Text Box 4">
          <a:extLst>
            <a:ext uri="{FF2B5EF4-FFF2-40B4-BE49-F238E27FC236}">
              <a16:creationId xmlns:a16="http://schemas.microsoft.com/office/drawing/2014/main" id="{792D2C62-E8D1-7744-8B66-D6682D3D3D4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0" name="Text Box 4">
          <a:extLst>
            <a:ext uri="{FF2B5EF4-FFF2-40B4-BE49-F238E27FC236}">
              <a16:creationId xmlns:a16="http://schemas.microsoft.com/office/drawing/2014/main" id="{41E9A8EB-C815-1C44-B414-356EFB08A2D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1" name="Text Box 4">
          <a:extLst>
            <a:ext uri="{FF2B5EF4-FFF2-40B4-BE49-F238E27FC236}">
              <a16:creationId xmlns:a16="http://schemas.microsoft.com/office/drawing/2014/main" id="{EA6DEF56-6AAB-564F-931A-FA3C886FA84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2" name="Text Box 4">
          <a:extLst>
            <a:ext uri="{FF2B5EF4-FFF2-40B4-BE49-F238E27FC236}">
              <a16:creationId xmlns:a16="http://schemas.microsoft.com/office/drawing/2014/main" id="{377D449A-64D5-9246-B77E-B88F70D7ADB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3" name="Text Box 4">
          <a:extLst>
            <a:ext uri="{FF2B5EF4-FFF2-40B4-BE49-F238E27FC236}">
              <a16:creationId xmlns:a16="http://schemas.microsoft.com/office/drawing/2014/main" id="{E592A8B2-9907-6346-A208-AF9D6E05357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34" name="Text Box 4">
          <a:extLst>
            <a:ext uri="{FF2B5EF4-FFF2-40B4-BE49-F238E27FC236}">
              <a16:creationId xmlns:a16="http://schemas.microsoft.com/office/drawing/2014/main" id="{A435FB71-E253-B348-B73E-A11612AC45A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35" name="Text Box 4">
          <a:extLst>
            <a:ext uri="{FF2B5EF4-FFF2-40B4-BE49-F238E27FC236}">
              <a16:creationId xmlns:a16="http://schemas.microsoft.com/office/drawing/2014/main" id="{68C52172-BCAA-684B-8DB2-6414F3C841C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36" name="Text Box 4">
          <a:extLst>
            <a:ext uri="{FF2B5EF4-FFF2-40B4-BE49-F238E27FC236}">
              <a16:creationId xmlns:a16="http://schemas.microsoft.com/office/drawing/2014/main" id="{66FD2BCF-B62D-E643-A305-7F30E52148A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37" name="Text Box 4">
          <a:extLst>
            <a:ext uri="{FF2B5EF4-FFF2-40B4-BE49-F238E27FC236}">
              <a16:creationId xmlns:a16="http://schemas.microsoft.com/office/drawing/2014/main" id="{988D994A-3DD9-5A4A-A509-066448EFB5C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8" name="Text Box 4">
          <a:extLst>
            <a:ext uri="{FF2B5EF4-FFF2-40B4-BE49-F238E27FC236}">
              <a16:creationId xmlns:a16="http://schemas.microsoft.com/office/drawing/2014/main" id="{B01A2D97-A14A-E64C-84D5-BB16BBA1515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39" name="Text Box 4">
          <a:extLst>
            <a:ext uri="{FF2B5EF4-FFF2-40B4-BE49-F238E27FC236}">
              <a16:creationId xmlns:a16="http://schemas.microsoft.com/office/drawing/2014/main" id="{2A079E97-A884-A544-833D-1CAF46EDB00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0" name="Text Box 4">
          <a:extLst>
            <a:ext uri="{FF2B5EF4-FFF2-40B4-BE49-F238E27FC236}">
              <a16:creationId xmlns:a16="http://schemas.microsoft.com/office/drawing/2014/main" id="{AC3DD08D-B926-7E45-8768-4C79F49B8E7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1" name="Text Box 4">
          <a:extLst>
            <a:ext uri="{FF2B5EF4-FFF2-40B4-BE49-F238E27FC236}">
              <a16:creationId xmlns:a16="http://schemas.microsoft.com/office/drawing/2014/main" id="{326E6787-2FBF-3A47-8CFF-05561733581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42" name="Text Box 4">
          <a:extLst>
            <a:ext uri="{FF2B5EF4-FFF2-40B4-BE49-F238E27FC236}">
              <a16:creationId xmlns:a16="http://schemas.microsoft.com/office/drawing/2014/main" id="{C4471268-45C1-A246-AFD2-0832E43D317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43" name="Text Box 4">
          <a:extLst>
            <a:ext uri="{FF2B5EF4-FFF2-40B4-BE49-F238E27FC236}">
              <a16:creationId xmlns:a16="http://schemas.microsoft.com/office/drawing/2014/main" id="{BEF151C1-DF15-9144-B195-ACA20C54157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44" name="Text Box 4">
          <a:extLst>
            <a:ext uri="{FF2B5EF4-FFF2-40B4-BE49-F238E27FC236}">
              <a16:creationId xmlns:a16="http://schemas.microsoft.com/office/drawing/2014/main" id="{1CBABC47-F35C-7A4D-811F-C3C8D35976C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45" name="Text Box 4">
          <a:extLst>
            <a:ext uri="{FF2B5EF4-FFF2-40B4-BE49-F238E27FC236}">
              <a16:creationId xmlns:a16="http://schemas.microsoft.com/office/drawing/2014/main" id="{AF96FFE0-52BA-A643-97A3-194CCB039E3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6" name="Text Box 4">
          <a:extLst>
            <a:ext uri="{FF2B5EF4-FFF2-40B4-BE49-F238E27FC236}">
              <a16:creationId xmlns:a16="http://schemas.microsoft.com/office/drawing/2014/main" id="{5EB7A664-232D-E041-A0AC-1700C3CA892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7" name="Text Box 4">
          <a:extLst>
            <a:ext uri="{FF2B5EF4-FFF2-40B4-BE49-F238E27FC236}">
              <a16:creationId xmlns:a16="http://schemas.microsoft.com/office/drawing/2014/main" id="{C1879F40-83E8-1D45-A5A1-A613367C9F8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8" name="Text Box 4">
          <a:extLst>
            <a:ext uri="{FF2B5EF4-FFF2-40B4-BE49-F238E27FC236}">
              <a16:creationId xmlns:a16="http://schemas.microsoft.com/office/drawing/2014/main" id="{32F99DD5-6E9D-D744-BE23-DCC528B165B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49" name="Text Box 4">
          <a:extLst>
            <a:ext uri="{FF2B5EF4-FFF2-40B4-BE49-F238E27FC236}">
              <a16:creationId xmlns:a16="http://schemas.microsoft.com/office/drawing/2014/main" id="{58770401-3F6B-5943-8026-5AD6434D363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16982</xdr:rowOff>
    </xdr:to>
    <xdr:sp macro="" textlink="">
      <xdr:nvSpPr>
        <xdr:cNvPr id="147050" name="Text Box 4">
          <a:extLst>
            <a:ext uri="{FF2B5EF4-FFF2-40B4-BE49-F238E27FC236}">
              <a16:creationId xmlns:a16="http://schemas.microsoft.com/office/drawing/2014/main" id="{9749B33B-0A5F-3249-8E89-A1C18B62BD7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16982</xdr:rowOff>
    </xdr:to>
    <xdr:sp macro="" textlink="">
      <xdr:nvSpPr>
        <xdr:cNvPr id="147051" name="Text Box 4">
          <a:extLst>
            <a:ext uri="{FF2B5EF4-FFF2-40B4-BE49-F238E27FC236}">
              <a16:creationId xmlns:a16="http://schemas.microsoft.com/office/drawing/2014/main" id="{C8F4EB53-CABD-D447-9A49-F7277113B9E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2" name="Text Box 4">
          <a:extLst>
            <a:ext uri="{FF2B5EF4-FFF2-40B4-BE49-F238E27FC236}">
              <a16:creationId xmlns:a16="http://schemas.microsoft.com/office/drawing/2014/main" id="{0898F1F7-E728-5E4F-8C47-38BA6D6092E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3" name="Text Box 4">
          <a:extLst>
            <a:ext uri="{FF2B5EF4-FFF2-40B4-BE49-F238E27FC236}">
              <a16:creationId xmlns:a16="http://schemas.microsoft.com/office/drawing/2014/main" id="{478E85A9-D68D-2D45-BE9D-5CB3FBCF57B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4" name="Text Box 4">
          <a:extLst>
            <a:ext uri="{FF2B5EF4-FFF2-40B4-BE49-F238E27FC236}">
              <a16:creationId xmlns:a16="http://schemas.microsoft.com/office/drawing/2014/main" id="{9D627FED-3614-E748-B8A6-5D37A0D3CB6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5" name="Text Box 4">
          <a:extLst>
            <a:ext uri="{FF2B5EF4-FFF2-40B4-BE49-F238E27FC236}">
              <a16:creationId xmlns:a16="http://schemas.microsoft.com/office/drawing/2014/main" id="{563EE7C9-7B39-E44B-B5C6-EF32519B911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56" name="Text Box 4">
          <a:extLst>
            <a:ext uri="{FF2B5EF4-FFF2-40B4-BE49-F238E27FC236}">
              <a16:creationId xmlns:a16="http://schemas.microsoft.com/office/drawing/2014/main" id="{F2A07EB1-FF93-1E42-B6F3-D45263C2729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57" name="Text Box 4">
          <a:extLst>
            <a:ext uri="{FF2B5EF4-FFF2-40B4-BE49-F238E27FC236}">
              <a16:creationId xmlns:a16="http://schemas.microsoft.com/office/drawing/2014/main" id="{C49A91C5-E247-0141-BDA1-A70F8118BE3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8" name="Text Box 4">
          <a:extLst>
            <a:ext uri="{FF2B5EF4-FFF2-40B4-BE49-F238E27FC236}">
              <a16:creationId xmlns:a16="http://schemas.microsoft.com/office/drawing/2014/main" id="{F2BA1F45-72CA-C346-9B2B-0238ADAECF1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59" name="Text Box 4">
          <a:extLst>
            <a:ext uri="{FF2B5EF4-FFF2-40B4-BE49-F238E27FC236}">
              <a16:creationId xmlns:a16="http://schemas.microsoft.com/office/drawing/2014/main" id="{9618D92B-E3AF-2F43-83EF-CDBBDE7F3A6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0" name="Text Box 4">
          <a:extLst>
            <a:ext uri="{FF2B5EF4-FFF2-40B4-BE49-F238E27FC236}">
              <a16:creationId xmlns:a16="http://schemas.microsoft.com/office/drawing/2014/main" id="{D4C2DA0F-DA67-FB4D-984F-8AA63A76790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1" name="Text Box 4">
          <a:extLst>
            <a:ext uri="{FF2B5EF4-FFF2-40B4-BE49-F238E27FC236}">
              <a16:creationId xmlns:a16="http://schemas.microsoft.com/office/drawing/2014/main" id="{BCBB260E-DA95-5F42-A72E-5C25CF41E4B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2" name="Text Box 4">
          <a:extLst>
            <a:ext uri="{FF2B5EF4-FFF2-40B4-BE49-F238E27FC236}">
              <a16:creationId xmlns:a16="http://schemas.microsoft.com/office/drawing/2014/main" id="{B5D12E15-CA11-1744-B06E-C1B01EA6960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3" name="Text Box 4">
          <a:extLst>
            <a:ext uri="{FF2B5EF4-FFF2-40B4-BE49-F238E27FC236}">
              <a16:creationId xmlns:a16="http://schemas.microsoft.com/office/drawing/2014/main" id="{F87EB456-B397-D84C-8385-E0553DA347A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4" name="Text Box 4">
          <a:extLst>
            <a:ext uri="{FF2B5EF4-FFF2-40B4-BE49-F238E27FC236}">
              <a16:creationId xmlns:a16="http://schemas.microsoft.com/office/drawing/2014/main" id="{19F94D5E-14AF-0046-BB4C-B0188EB7546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5" name="Text Box 4">
          <a:extLst>
            <a:ext uri="{FF2B5EF4-FFF2-40B4-BE49-F238E27FC236}">
              <a16:creationId xmlns:a16="http://schemas.microsoft.com/office/drawing/2014/main" id="{F3A09DEC-2B44-5D48-A87E-187F0FBAA85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6" name="Text Box 4">
          <a:extLst>
            <a:ext uri="{FF2B5EF4-FFF2-40B4-BE49-F238E27FC236}">
              <a16:creationId xmlns:a16="http://schemas.microsoft.com/office/drawing/2014/main" id="{BFF3D01F-4999-084E-9E6C-56F2CBBF005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7" name="Text Box 4">
          <a:extLst>
            <a:ext uri="{FF2B5EF4-FFF2-40B4-BE49-F238E27FC236}">
              <a16:creationId xmlns:a16="http://schemas.microsoft.com/office/drawing/2014/main" id="{71BEB961-9AEA-A74F-9118-FED53C46F0B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8" name="Text Box 4">
          <a:extLst>
            <a:ext uri="{FF2B5EF4-FFF2-40B4-BE49-F238E27FC236}">
              <a16:creationId xmlns:a16="http://schemas.microsoft.com/office/drawing/2014/main" id="{21A98534-C637-4046-BABC-596FC36C247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69" name="Text Box 4">
          <a:extLst>
            <a:ext uri="{FF2B5EF4-FFF2-40B4-BE49-F238E27FC236}">
              <a16:creationId xmlns:a16="http://schemas.microsoft.com/office/drawing/2014/main" id="{4B050307-A323-5E46-A9D9-A37BF4BCD6F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0" name="Text Box 4">
          <a:extLst>
            <a:ext uri="{FF2B5EF4-FFF2-40B4-BE49-F238E27FC236}">
              <a16:creationId xmlns:a16="http://schemas.microsoft.com/office/drawing/2014/main" id="{DEEE2E6D-85BF-8840-B612-9DF898F7945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1" name="Text Box 4">
          <a:extLst>
            <a:ext uri="{FF2B5EF4-FFF2-40B4-BE49-F238E27FC236}">
              <a16:creationId xmlns:a16="http://schemas.microsoft.com/office/drawing/2014/main" id="{E07786E0-0D0E-304C-874E-9B760371E5F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2" name="Text Box 4">
          <a:extLst>
            <a:ext uri="{FF2B5EF4-FFF2-40B4-BE49-F238E27FC236}">
              <a16:creationId xmlns:a16="http://schemas.microsoft.com/office/drawing/2014/main" id="{7627EB25-EE63-3447-97BB-3EF6A445CD8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3" name="Text Box 4">
          <a:extLst>
            <a:ext uri="{FF2B5EF4-FFF2-40B4-BE49-F238E27FC236}">
              <a16:creationId xmlns:a16="http://schemas.microsoft.com/office/drawing/2014/main" id="{7033E356-78F1-8743-B343-C20969CA57A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74" name="Text Box 4">
          <a:extLst>
            <a:ext uri="{FF2B5EF4-FFF2-40B4-BE49-F238E27FC236}">
              <a16:creationId xmlns:a16="http://schemas.microsoft.com/office/drawing/2014/main" id="{245ED30F-7A44-DC40-9A3B-EA3B76596C8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75" name="Text Box 4">
          <a:extLst>
            <a:ext uri="{FF2B5EF4-FFF2-40B4-BE49-F238E27FC236}">
              <a16:creationId xmlns:a16="http://schemas.microsoft.com/office/drawing/2014/main" id="{CC62E5D4-A6CE-DC4F-AE7E-68BBF5BE8A3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76" name="Text Box 4">
          <a:extLst>
            <a:ext uri="{FF2B5EF4-FFF2-40B4-BE49-F238E27FC236}">
              <a16:creationId xmlns:a16="http://schemas.microsoft.com/office/drawing/2014/main" id="{B7D1571A-4D7E-EF48-802F-18F616A3EC9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77" name="Text Box 4">
          <a:extLst>
            <a:ext uri="{FF2B5EF4-FFF2-40B4-BE49-F238E27FC236}">
              <a16:creationId xmlns:a16="http://schemas.microsoft.com/office/drawing/2014/main" id="{DEADE0E3-A60D-B548-9283-8D40C4A3ABC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8" name="Text Box 4">
          <a:extLst>
            <a:ext uri="{FF2B5EF4-FFF2-40B4-BE49-F238E27FC236}">
              <a16:creationId xmlns:a16="http://schemas.microsoft.com/office/drawing/2014/main" id="{6D7B8759-784C-2945-8F78-22A36082706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79" name="Text Box 4">
          <a:extLst>
            <a:ext uri="{FF2B5EF4-FFF2-40B4-BE49-F238E27FC236}">
              <a16:creationId xmlns:a16="http://schemas.microsoft.com/office/drawing/2014/main" id="{B119BE14-063A-8949-A007-EE80F50E486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80" name="Text Box 4">
          <a:extLst>
            <a:ext uri="{FF2B5EF4-FFF2-40B4-BE49-F238E27FC236}">
              <a16:creationId xmlns:a16="http://schemas.microsoft.com/office/drawing/2014/main" id="{CFCA3F6F-84D1-D041-AB59-1F75C3E3CDE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81" name="Text Box 4">
          <a:extLst>
            <a:ext uri="{FF2B5EF4-FFF2-40B4-BE49-F238E27FC236}">
              <a16:creationId xmlns:a16="http://schemas.microsoft.com/office/drawing/2014/main" id="{EBF6CCE5-81AA-4C4B-99E4-F6F5CA314B5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82" name="Text Box 4">
          <a:extLst>
            <a:ext uri="{FF2B5EF4-FFF2-40B4-BE49-F238E27FC236}">
              <a16:creationId xmlns:a16="http://schemas.microsoft.com/office/drawing/2014/main" id="{AADDB0BA-0A56-864D-B91D-9E079ADDA69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83" name="Text Box 4">
          <a:extLst>
            <a:ext uri="{FF2B5EF4-FFF2-40B4-BE49-F238E27FC236}">
              <a16:creationId xmlns:a16="http://schemas.microsoft.com/office/drawing/2014/main" id="{DDF4A8D6-D720-0945-A116-93C95F7B787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84" name="Text Box 4">
          <a:extLst>
            <a:ext uri="{FF2B5EF4-FFF2-40B4-BE49-F238E27FC236}">
              <a16:creationId xmlns:a16="http://schemas.microsoft.com/office/drawing/2014/main" id="{67B0D54C-2FAA-AF4E-877D-DC0FD6EA4AF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16982</xdr:rowOff>
    </xdr:to>
    <xdr:sp macro="" textlink="">
      <xdr:nvSpPr>
        <xdr:cNvPr id="147085" name="Text Box 4">
          <a:extLst>
            <a:ext uri="{FF2B5EF4-FFF2-40B4-BE49-F238E27FC236}">
              <a16:creationId xmlns:a16="http://schemas.microsoft.com/office/drawing/2014/main" id="{7B2EEE5E-C3A5-9843-8B3D-30A5D18B19C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86" name="Text Box 4">
          <a:extLst>
            <a:ext uri="{FF2B5EF4-FFF2-40B4-BE49-F238E27FC236}">
              <a16:creationId xmlns:a16="http://schemas.microsoft.com/office/drawing/2014/main" id="{8A04BE28-1B7F-864A-BBC2-11C980FD6C0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45557</xdr:rowOff>
    </xdr:to>
    <xdr:sp macro="" textlink="">
      <xdr:nvSpPr>
        <xdr:cNvPr id="147087" name="Text Box 4">
          <a:extLst>
            <a:ext uri="{FF2B5EF4-FFF2-40B4-BE49-F238E27FC236}">
              <a16:creationId xmlns:a16="http://schemas.microsoft.com/office/drawing/2014/main" id="{1CDE071F-642A-F648-B815-3E5AA1C053E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189911</xdr:rowOff>
    </xdr:to>
    <xdr:sp macro="" textlink="">
      <xdr:nvSpPr>
        <xdr:cNvPr id="147088" name="Text Box 4">
          <a:extLst>
            <a:ext uri="{FF2B5EF4-FFF2-40B4-BE49-F238E27FC236}">
              <a16:creationId xmlns:a16="http://schemas.microsoft.com/office/drawing/2014/main" id="{97E835D2-9DC3-6548-A52B-ADB4AE9D50D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89" name="Text Box 4">
          <a:extLst>
            <a:ext uri="{FF2B5EF4-FFF2-40B4-BE49-F238E27FC236}">
              <a16:creationId xmlns:a16="http://schemas.microsoft.com/office/drawing/2014/main" id="{D525C9FA-05F3-4D4D-9DA8-8ACA2C18EA3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0" name="Text Box 4">
          <a:extLst>
            <a:ext uri="{FF2B5EF4-FFF2-40B4-BE49-F238E27FC236}">
              <a16:creationId xmlns:a16="http://schemas.microsoft.com/office/drawing/2014/main" id="{311A10EB-626A-4943-9B96-18F0444CB55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1" name="Text Box 4">
          <a:extLst>
            <a:ext uri="{FF2B5EF4-FFF2-40B4-BE49-F238E27FC236}">
              <a16:creationId xmlns:a16="http://schemas.microsoft.com/office/drawing/2014/main" id="{AE749D84-88EC-6A47-B1AA-195E3A9336A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189911</xdr:rowOff>
    </xdr:to>
    <xdr:sp macro="" textlink="">
      <xdr:nvSpPr>
        <xdr:cNvPr id="147092" name="Text Box 4">
          <a:extLst>
            <a:ext uri="{FF2B5EF4-FFF2-40B4-BE49-F238E27FC236}">
              <a16:creationId xmlns:a16="http://schemas.microsoft.com/office/drawing/2014/main" id="{A166C783-4931-0F49-B39E-1A807FEA328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3" name="Text Box 4">
          <a:extLst>
            <a:ext uri="{FF2B5EF4-FFF2-40B4-BE49-F238E27FC236}">
              <a16:creationId xmlns:a16="http://schemas.microsoft.com/office/drawing/2014/main" id="{8D260CFE-04C6-4648-9BDB-30C3B8AAEAC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189911</xdr:rowOff>
    </xdr:to>
    <xdr:sp macro="" textlink="">
      <xdr:nvSpPr>
        <xdr:cNvPr id="147094" name="Text Box 4">
          <a:extLst>
            <a:ext uri="{FF2B5EF4-FFF2-40B4-BE49-F238E27FC236}">
              <a16:creationId xmlns:a16="http://schemas.microsoft.com/office/drawing/2014/main" id="{BD30A2DA-48F4-0647-A308-DE08E22BA13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189911</xdr:rowOff>
    </xdr:to>
    <xdr:sp macro="" textlink="">
      <xdr:nvSpPr>
        <xdr:cNvPr id="147095" name="Text Box 4">
          <a:extLst>
            <a:ext uri="{FF2B5EF4-FFF2-40B4-BE49-F238E27FC236}">
              <a16:creationId xmlns:a16="http://schemas.microsoft.com/office/drawing/2014/main" id="{917DF8C5-0DC7-784F-B244-297C57FD9CA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6" name="Text Box 4">
          <a:extLst>
            <a:ext uri="{FF2B5EF4-FFF2-40B4-BE49-F238E27FC236}">
              <a16:creationId xmlns:a16="http://schemas.microsoft.com/office/drawing/2014/main" id="{F5CE7054-48E4-E64C-9211-8CAEBCB55B1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7" name="Text Box 4">
          <a:extLst>
            <a:ext uri="{FF2B5EF4-FFF2-40B4-BE49-F238E27FC236}">
              <a16:creationId xmlns:a16="http://schemas.microsoft.com/office/drawing/2014/main" id="{6180FE1D-8ABD-6A40-9A1F-F22AD96E7A7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92</xdr:row>
      <xdr:rowOff>36034</xdr:rowOff>
    </xdr:to>
    <xdr:sp macro="" textlink="">
      <xdr:nvSpPr>
        <xdr:cNvPr id="147098" name="Text Box 4">
          <a:extLst>
            <a:ext uri="{FF2B5EF4-FFF2-40B4-BE49-F238E27FC236}">
              <a16:creationId xmlns:a16="http://schemas.microsoft.com/office/drawing/2014/main" id="{B319EA82-D926-654F-AF33-37FE212C420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22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1128184</xdr:colOff>
      <xdr:row>91</xdr:row>
      <xdr:rowOff>189911</xdr:rowOff>
    </xdr:to>
    <xdr:sp macro="" textlink="">
      <xdr:nvSpPr>
        <xdr:cNvPr id="147099" name="Text Box 4">
          <a:extLst>
            <a:ext uri="{FF2B5EF4-FFF2-40B4-BE49-F238E27FC236}">
              <a16:creationId xmlns:a16="http://schemas.microsoft.com/office/drawing/2014/main" id="{70986827-0F1A-7B4B-A66B-B99CE31FC51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4234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16984</xdr:rowOff>
    </xdr:to>
    <xdr:sp macro="" textlink="">
      <xdr:nvSpPr>
        <xdr:cNvPr id="147100" name="Text Box 4">
          <a:extLst>
            <a:ext uri="{FF2B5EF4-FFF2-40B4-BE49-F238E27FC236}">
              <a16:creationId xmlns:a16="http://schemas.microsoft.com/office/drawing/2014/main" id="{79D0E0FE-CE8D-1443-99C2-3CBE916612C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16984</xdr:rowOff>
    </xdr:to>
    <xdr:sp macro="" textlink="">
      <xdr:nvSpPr>
        <xdr:cNvPr id="147101" name="Text Box 4">
          <a:extLst>
            <a:ext uri="{FF2B5EF4-FFF2-40B4-BE49-F238E27FC236}">
              <a16:creationId xmlns:a16="http://schemas.microsoft.com/office/drawing/2014/main" id="{6C82524A-F258-634A-8824-1675DA9028F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2" name="Text Box 4">
          <a:extLst>
            <a:ext uri="{FF2B5EF4-FFF2-40B4-BE49-F238E27FC236}">
              <a16:creationId xmlns:a16="http://schemas.microsoft.com/office/drawing/2014/main" id="{BBBD9C6B-9348-8248-B361-4A97B2344D0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3" name="Text Box 4">
          <a:extLst>
            <a:ext uri="{FF2B5EF4-FFF2-40B4-BE49-F238E27FC236}">
              <a16:creationId xmlns:a16="http://schemas.microsoft.com/office/drawing/2014/main" id="{4D8B3098-11FB-4046-A911-75866A5DBD8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4" name="Text Box 4">
          <a:extLst>
            <a:ext uri="{FF2B5EF4-FFF2-40B4-BE49-F238E27FC236}">
              <a16:creationId xmlns:a16="http://schemas.microsoft.com/office/drawing/2014/main" id="{7A826E2B-80ED-A44C-9916-C58B12BA063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5" name="Text Box 4">
          <a:extLst>
            <a:ext uri="{FF2B5EF4-FFF2-40B4-BE49-F238E27FC236}">
              <a16:creationId xmlns:a16="http://schemas.microsoft.com/office/drawing/2014/main" id="{56634395-5969-8E49-8055-F960035E1F3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06" name="Text Box 4">
          <a:extLst>
            <a:ext uri="{FF2B5EF4-FFF2-40B4-BE49-F238E27FC236}">
              <a16:creationId xmlns:a16="http://schemas.microsoft.com/office/drawing/2014/main" id="{6272CA38-32A5-5B4D-AC81-E4559028B76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07" name="Text Box 4">
          <a:extLst>
            <a:ext uri="{FF2B5EF4-FFF2-40B4-BE49-F238E27FC236}">
              <a16:creationId xmlns:a16="http://schemas.microsoft.com/office/drawing/2014/main" id="{530ACC82-5617-C940-9EDB-DB4F9EED31E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8" name="Text Box 4">
          <a:extLst>
            <a:ext uri="{FF2B5EF4-FFF2-40B4-BE49-F238E27FC236}">
              <a16:creationId xmlns:a16="http://schemas.microsoft.com/office/drawing/2014/main" id="{EEDD5C46-D363-B447-9CED-83DB2493CE5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09" name="Text Box 4">
          <a:extLst>
            <a:ext uri="{FF2B5EF4-FFF2-40B4-BE49-F238E27FC236}">
              <a16:creationId xmlns:a16="http://schemas.microsoft.com/office/drawing/2014/main" id="{01F588D6-2B9A-684D-A2E6-EE2E292AC18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0" name="Text Box 4">
          <a:extLst>
            <a:ext uri="{FF2B5EF4-FFF2-40B4-BE49-F238E27FC236}">
              <a16:creationId xmlns:a16="http://schemas.microsoft.com/office/drawing/2014/main" id="{AFA29AC4-3509-D143-B128-7E1B800D301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1" name="Text Box 4">
          <a:extLst>
            <a:ext uri="{FF2B5EF4-FFF2-40B4-BE49-F238E27FC236}">
              <a16:creationId xmlns:a16="http://schemas.microsoft.com/office/drawing/2014/main" id="{19D2E94B-D107-6D45-8544-296C386B8A8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2" name="Text Box 4">
          <a:extLst>
            <a:ext uri="{FF2B5EF4-FFF2-40B4-BE49-F238E27FC236}">
              <a16:creationId xmlns:a16="http://schemas.microsoft.com/office/drawing/2014/main" id="{AF26AA87-AE3B-9849-A1B0-D45DD1FA791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3" name="Text Box 4">
          <a:extLst>
            <a:ext uri="{FF2B5EF4-FFF2-40B4-BE49-F238E27FC236}">
              <a16:creationId xmlns:a16="http://schemas.microsoft.com/office/drawing/2014/main" id="{E01FA256-0736-3846-AB38-4ADC1D7D618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4" name="Text Box 4">
          <a:extLst>
            <a:ext uri="{FF2B5EF4-FFF2-40B4-BE49-F238E27FC236}">
              <a16:creationId xmlns:a16="http://schemas.microsoft.com/office/drawing/2014/main" id="{553BA797-D079-CD44-A0A3-BC35A14372A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5" name="Text Box 4">
          <a:extLst>
            <a:ext uri="{FF2B5EF4-FFF2-40B4-BE49-F238E27FC236}">
              <a16:creationId xmlns:a16="http://schemas.microsoft.com/office/drawing/2014/main" id="{74CCA643-CA02-2845-803D-D88FCDD4A94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6" name="Text Box 4">
          <a:extLst>
            <a:ext uri="{FF2B5EF4-FFF2-40B4-BE49-F238E27FC236}">
              <a16:creationId xmlns:a16="http://schemas.microsoft.com/office/drawing/2014/main" id="{07BE599A-E369-9C47-80A6-A81FAA2EB3D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7" name="Text Box 4">
          <a:extLst>
            <a:ext uri="{FF2B5EF4-FFF2-40B4-BE49-F238E27FC236}">
              <a16:creationId xmlns:a16="http://schemas.microsoft.com/office/drawing/2014/main" id="{B45EDD6A-0935-1743-BEB5-F6B5F741BEA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8" name="Text Box 4">
          <a:extLst>
            <a:ext uri="{FF2B5EF4-FFF2-40B4-BE49-F238E27FC236}">
              <a16:creationId xmlns:a16="http://schemas.microsoft.com/office/drawing/2014/main" id="{EBA39A2F-6471-E74F-A936-5559E64EF1C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19" name="Text Box 4">
          <a:extLst>
            <a:ext uri="{FF2B5EF4-FFF2-40B4-BE49-F238E27FC236}">
              <a16:creationId xmlns:a16="http://schemas.microsoft.com/office/drawing/2014/main" id="{05A37FAC-AC46-E342-8996-F2D33CB97E5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0" name="Text Box 4">
          <a:extLst>
            <a:ext uri="{FF2B5EF4-FFF2-40B4-BE49-F238E27FC236}">
              <a16:creationId xmlns:a16="http://schemas.microsoft.com/office/drawing/2014/main" id="{E19437C7-C6CA-8248-8953-F97C1EB2B3C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1" name="Text Box 4">
          <a:extLst>
            <a:ext uri="{FF2B5EF4-FFF2-40B4-BE49-F238E27FC236}">
              <a16:creationId xmlns:a16="http://schemas.microsoft.com/office/drawing/2014/main" id="{D4DE781B-4DD5-9740-A83C-66003E3F20D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2" name="Text Box 4">
          <a:extLst>
            <a:ext uri="{FF2B5EF4-FFF2-40B4-BE49-F238E27FC236}">
              <a16:creationId xmlns:a16="http://schemas.microsoft.com/office/drawing/2014/main" id="{643C4042-C869-424B-9A39-5E9E5C38BBB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3" name="Text Box 4">
          <a:extLst>
            <a:ext uri="{FF2B5EF4-FFF2-40B4-BE49-F238E27FC236}">
              <a16:creationId xmlns:a16="http://schemas.microsoft.com/office/drawing/2014/main" id="{96A7AA56-73CD-6D45-8BFF-A969C79BEA2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24" name="Text Box 4">
          <a:extLst>
            <a:ext uri="{FF2B5EF4-FFF2-40B4-BE49-F238E27FC236}">
              <a16:creationId xmlns:a16="http://schemas.microsoft.com/office/drawing/2014/main" id="{145375A4-3814-AE4A-A813-D3A8C907B97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25" name="Text Box 4">
          <a:extLst>
            <a:ext uri="{FF2B5EF4-FFF2-40B4-BE49-F238E27FC236}">
              <a16:creationId xmlns:a16="http://schemas.microsoft.com/office/drawing/2014/main" id="{C5906A55-4D6C-D746-AB1B-8F4F2765B33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26" name="Text Box 4">
          <a:extLst>
            <a:ext uri="{FF2B5EF4-FFF2-40B4-BE49-F238E27FC236}">
              <a16:creationId xmlns:a16="http://schemas.microsoft.com/office/drawing/2014/main" id="{FCB750FC-FF15-994A-928C-082B8E9F5B7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27" name="Text Box 4">
          <a:extLst>
            <a:ext uri="{FF2B5EF4-FFF2-40B4-BE49-F238E27FC236}">
              <a16:creationId xmlns:a16="http://schemas.microsoft.com/office/drawing/2014/main" id="{56DCD4E5-D4D4-124D-A2E3-4F8CA13037F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8" name="Text Box 4">
          <a:extLst>
            <a:ext uri="{FF2B5EF4-FFF2-40B4-BE49-F238E27FC236}">
              <a16:creationId xmlns:a16="http://schemas.microsoft.com/office/drawing/2014/main" id="{101AF791-496E-FC4F-B38C-702D95C0689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29" name="Text Box 4">
          <a:extLst>
            <a:ext uri="{FF2B5EF4-FFF2-40B4-BE49-F238E27FC236}">
              <a16:creationId xmlns:a16="http://schemas.microsoft.com/office/drawing/2014/main" id="{105A5ABF-F30C-EA43-A31B-67FC70D6B272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0" name="Text Box 4">
          <a:extLst>
            <a:ext uri="{FF2B5EF4-FFF2-40B4-BE49-F238E27FC236}">
              <a16:creationId xmlns:a16="http://schemas.microsoft.com/office/drawing/2014/main" id="{C0516C79-FBA5-AC4E-AAE7-5AB149E9A70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1" name="Text Box 4">
          <a:extLst>
            <a:ext uri="{FF2B5EF4-FFF2-40B4-BE49-F238E27FC236}">
              <a16:creationId xmlns:a16="http://schemas.microsoft.com/office/drawing/2014/main" id="{3527457D-D98B-6C4E-B56D-1AEB2F6D692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32" name="Text Box 4">
          <a:extLst>
            <a:ext uri="{FF2B5EF4-FFF2-40B4-BE49-F238E27FC236}">
              <a16:creationId xmlns:a16="http://schemas.microsoft.com/office/drawing/2014/main" id="{83024FA7-0544-3D4E-B6AD-F4B8C8754C2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33" name="Text Box 4">
          <a:extLst>
            <a:ext uri="{FF2B5EF4-FFF2-40B4-BE49-F238E27FC236}">
              <a16:creationId xmlns:a16="http://schemas.microsoft.com/office/drawing/2014/main" id="{B0632831-E532-2D41-9B62-F0F5AACE573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34" name="Text Box 4">
          <a:extLst>
            <a:ext uri="{FF2B5EF4-FFF2-40B4-BE49-F238E27FC236}">
              <a16:creationId xmlns:a16="http://schemas.microsoft.com/office/drawing/2014/main" id="{537CE530-6356-6C4F-8A53-F4E9778683D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35" name="Text Box 4">
          <a:extLst>
            <a:ext uri="{FF2B5EF4-FFF2-40B4-BE49-F238E27FC236}">
              <a16:creationId xmlns:a16="http://schemas.microsoft.com/office/drawing/2014/main" id="{0129365D-3BF7-3145-B4E8-A713082AC2C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6" name="Text Box 4">
          <a:extLst>
            <a:ext uri="{FF2B5EF4-FFF2-40B4-BE49-F238E27FC236}">
              <a16:creationId xmlns:a16="http://schemas.microsoft.com/office/drawing/2014/main" id="{A34AE743-741A-7A40-9E04-19DE43F5706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7" name="Text Box 4">
          <a:extLst>
            <a:ext uri="{FF2B5EF4-FFF2-40B4-BE49-F238E27FC236}">
              <a16:creationId xmlns:a16="http://schemas.microsoft.com/office/drawing/2014/main" id="{F6691BDC-2B1A-C24F-86F1-B90A88E2F7A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8" name="Text Box 4">
          <a:extLst>
            <a:ext uri="{FF2B5EF4-FFF2-40B4-BE49-F238E27FC236}">
              <a16:creationId xmlns:a16="http://schemas.microsoft.com/office/drawing/2014/main" id="{EA1EF4FE-AC59-8348-BA15-EE69EBCAF36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39" name="Text Box 4">
          <a:extLst>
            <a:ext uri="{FF2B5EF4-FFF2-40B4-BE49-F238E27FC236}">
              <a16:creationId xmlns:a16="http://schemas.microsoft.com/office/drawing/2014/main" id="{61201E1A-5825-6347-9528-F6CA5587672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16984</xdr:rowOff>
    </xdr:to>
    <xdr:sp macro="" textlink="">
      <xdr:nvSpPr>
        <xdr:cNvPr id="147140" name="Text Box 4">
          <a:extLst>
            <a:ext uri="{FF2B5EF4-FFF2-40B4-BE49-F238E27FC236}">
              <a16:creationId xmlns:a16="http://schemas.microsoft.com/office/drawing/2014/main" id="{F1ADC0BC-ACA0-E749-B929-16BB969FAB2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1156759</xdr:colOff>
      <xdr:row>92</xdr:row>
      <xdr:rowOff>16984</xdr:rowOff>
    </xdr:to>
    <xdr:sp macro="" textlink="">
      <xdr:nvSpPr>
        <xdr:cNvPr id="147141" name="Text Box 4">
          <a:extLst>
            <a:ext uri="{FF2B5EF4-FFF2-40B4-BE49-F238E27FC236}">
              <a16:creationId xmlns:a16="http://schemas.microsoft.com/office/drawing/2014/main" id="{30EC0918-8686-664A-9D31-EF3CD3565B3E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3280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2" name="Text Box 4">
          <a:extLst>
            <a:ext uri="{FF2B5EF4-FFF2-40B4-BE49-F238E27FC236}">
              <a16:creationId xmlns:a16="http://schemas.microsoft.com/office/drawing/2014/main" id="{8C38101A-0492-AF47-8F5A-BE53F186C62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3" name="Text Box 4">
          <a:extLst>
            <a:ext uri="{FF2B5EF4-FFF2-40B4-BE49-F238E27FC236}">
              <a16:creationId xmlns:a16="http://schemas.microsoft.com/office/drawing/2014/main" id="{5725EBD5-C9E3-FD4A-8206-D6A840BAB1A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4" name="Text Box 4">
          <a:extLst>
            <a:ext uri="{FF2B5EF4-FFF2-40B4-BE49-F238E27FC236}">
              <a16:creationId xmlns:a16="http://schemas.microsoft.com/office/drawing/2014/main" id="{A7A01DE9-D91B-6F45-B626-4299B4E6847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5" name="Text Box 4">
          <a:extLst>
            <a:ext uri="{FF2B5EF4-FFF2-40B4-BE49-F238E27FC236}">
              <a16:creationId xmlns:a16="http://schemas.microsoft.com/office/drawing/2014/main" id="{DF39EDB4-D926-3448-BCB6-AA7B0D7A1EA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46" name="Text Box 4">
          <a:extLst>
            <a:ext uri="{FF2B5EF4-FFF2-40B4-BE49-F238E27FC236}">
              <a16:creationId xmlns:a16="http://schemas.microsoft.com/office/drawing/2014/main" id="{4B7FC969-26FE-9643-B41F-C8807AFAC43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47" name="Text Box 4">
          <a:extLst>
            <a:ext uri="{FF2B5EF4-FFF2-40B4-BE49-F238E27FC236}">
              <a16:creationId xmlns:a16="http://schemas.microsoft.com/office/drawing/2014/main" id="{98197C35-4705-954F-A5C0-7CC081586F1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8" name="Text Box 4">
          <a:extLst>
            <a:ext uri="{FF2B5EF4-FFF2-40B4-BE49-F238E27FC236}">
              <a16:creationId xmlns:a16="http://schemas.microsoft.com/office/drawing/2014/main" id="{A17866A5-A4E3-8C45-A95B-6FF3579C20E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49" name="Text Box 4">
          <a:extLst>
            <a:ext uri="{FF2B5EF4-FFF2-40B4-BE49-F238E27FC236}">
              <a16:creationId xmlns:a16="http://schemas.microsoft.com/office/drawing/2014/main" id="{1651970E-C61B-814A-AE06-524D7A5D7579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0" name="Text Box 4">
          <a:extLst>
            <a:ext uri="{FF2B5EF4-FFF2-40B4-BE49-F238E27FC236}">
              <a16:creationId xmlns:a16="http://schemas.microsoft.com/office/drawing/2014/main" id="{0BF91A79-1D1C-0748-9397-D55C7E9759D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1" name="Text Box 4">
          <a:extLst>
            <a:ext uri="{FF2B5EF4-FFF2-40B4-BE49-F238E27FC236}">
              <a16:creationId xmlns:a16="http://schemas.microsoft.com/office/drawing/2014/main" id="{8C3B94D1-3AC2-1C46-B3CF-13C7ABED69C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2" name="Text Box 4">
          <a:extLst>
            <a:ext uri="{FF2B5EF4-FFF2-40B4-BE49-F238E27FC236}">
              <a16:creationId xmlns:a16="http://schemas.microsoft.com/office/drawing/2014/main" id="{9B4C610A-E4A0-9B45-8356-CC88C3B305D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3" name="Text Box 4">
          <a:extLst>
            <a:ext uri="{FF2B5EF4-FFF2-40B4-BE49-F238E27FC236}">
              <a16:creationId xmlns:a16="http://schemas.microsoft.com/office/drawing/2014/main" id="{3A4D1968-EA10-0C45-A6B2-CFB250FD0A87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4" name="Text Box 4">
          <a:extLst>
            <a:ext uri="{FF2B5EF4-FFF2-40B4-BE49-F238E27FC236}">
              <a16:creationId xmlns:a16="http://schemas.microsoft.com/office/drawing/2014/main" id="{E4CBC77F-D294-0441-A444-906F8C3C476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5" name="Text Box 4">
          <a:extLst>
            <a:ext uri="{FF2B5EF4-FFF2-40B4-BE49-F238E27FC236}">
              <a16:creationId xmlns:a16="http://schemas.microsoft.com/office/drawing/2014/main" id="{6FA401F5-3983-624F-A36C-5B64C51ABDE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6" name="Text Box 4">
          <a:extLst>
            <a:ext uri="{FF2B5EF4-FFF2-40B4-BE49-F238E27FC236}">
              <a16:creationId xmlns:a16="http://schemas.microsoft.com/office/drawing/2014/main" id="{52B57FCD-A5A6-CA47-980E-76BE8EF67ED1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7" name="Text Box 4">
          <a:extLst>
            <a:ext uri="{FF2B5EF4-FFF2-40B4-BE49-F238E27FC236}">
              <a16:creationId xmlns:a16="http://schemas.microsoft.com/office/drawing/2014/main" id="{1B5B73CD-4D7C-3D44-8E22-8F032E32DEE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8" name="Text Box 4">
          <a:extLst>
            <a:ext uri="{FF2B5EF4-FFF2-40B4-BE49-F238E27FC236}">
              <a16:creationId xmlns:a16="http://schemas.microsoft.com/office/drawing/2014/main" id="{3E6EBAA6-6216-554C-96DA-E69282D83F94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59" name="Text Box 4">
          <a:extLst>
            <a:ext uri="{FF2B5EF4-FFF2-40B4-BE49-F238E27FC236}">
              <a16:creationId xmlns:a16="http://schemas.microsoft.com/office/drawing/2014/main" id="{A9B2F220-58CC-2644-8D0F-B7E1DE64538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0" name="Text Box 4">
          <a:extLst>
            <a:ext uri="{FF2B5EF4-FFF2-40B4-BE49-F238E27FC236}">
              <a16:creationId xmlns:a16="http://schemas.microsoft.com/office/drawing/2014/main" id="{9F36DDAA-654E-F143-92F2-32837351E755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1" name="Text Box 4">
          <a:extLst>
            <a:ext uri="{FF2B5EF4-FFF2-40B4-BE49-F238E27FC236}">
              <a16:creationId xmlns:a16="http://schemas.microsoft.com/office/drawing/2014/main" id="{F587835D-E248-964A-8537-A43B88BC829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2" name="Text Box 4">
          <a:extLst>
            <a:ext uri="{FF2B5EF4-FFF2-40B4-BE49-F238E27FC236}">
              <a16:creationId xmlns:a16="http://schemas.microsoft.com/office/drawing/2014/main" id="{BCC76AFD-1E40-F448-841C-E8F5B0BA0DAA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3" name="Text Box 4">
          <a:extLst>
            <a:ext uri="{FF2B5EF4-FFF2-40B4-BE49-F238E27FC236}">
              <a16:creationId xmlns:a16="http://schemas.microsoft.com/office/drawing/2014/main" id="{8ADD0DB8-870E-9248-BE14-F2698A1632A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64" name="Text Box 4">
          <a:extLst>
            <a:ext uri="{FF2B5EF4-FFF2-40B4-BE49-F238E27FC236}">
              <a16:creationId xmlns:a16="http://schemas.microsoft.com/office/drawing/2014/main" id="{9769E1D3-3B0C-1548-AB0A-F1DC5138FA63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65" name="Text Box 4">
          <a:extLst>
            <a:ext uri="{FF2B5EF4-FFF2-40B4-BE49-F238E27FC236}">
              <a16:creationId xmlns:a16="http://schemas.microsoft.com/office/drawing/2014/main" id="{394D213C-09C8-C941-9E88-35FD5E99A0A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66" name="Text Box 4">
          <a:extLst>
            <a:ext uri="{FF2B5EF4-FFF2-40B4-BE49-F238E27FC236}">
              <a16:creationId xmlns:a16="http://schemas.microsoft.com/office/drawing/2014/main" id="{734B9436-02EE-EF45-A23D-B79B9A618CC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67" name="Text Box 4">
          <a:extLst>
            <a:ext uri="{FF2B5EF4-FFF2-40B4-BE49-F238E27FC236}">
              <a16:creationId xmlns:a16="http://schemas.microsoft.com/office/drawing/2014/main" id="{2F22C12A-A1C4-1048-A3E2-1B13066E71B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8" name="Text Box 4">
          <a:extLst>
            <a:ext uri="{FF2B5EF4-FFF2-40B4-BE49-F238E27FC236}">
              <a16:creationId xmlns:a16="http://schemas.microsoft.com/office/drawing/2014/main" id="{57E762D4-2429-C445-8BC3-5103F2205B10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69" name="Text Box 4">
          <a:extLst>
            <a:ext uri="{FF2B5EF4-FFF2-40B4-BE49-F238E27FC236}">
              <a16:creationId xmlns:a16="http://schemas.microsoft.com/office/drawing/2014/main" id="{1B6B88BB-7E88-F24D-8202-62B559A2E87D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70" name="Text Box 4">
          <a:extLst>
            <a:ext uri="{FF2B5EF4-FFF2-40B4-BE49-F238E27FC236}">
              <a16:creationId xmlns:a16="http://schemas.microsoft.com/office/drawing/2014/main" id="{41B0775D-387C-C446-BA1A-90CE37ADF50F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71" name="Text Box 4">
          <a:extLst>
            <a:ext uri="{FF2B5EF4-FFF2-40B4-BE49-F238E27FC236}">
              <a16:creationId xmlns:a16="http://schemas.microsoft.com/office/drawing/2014/main" id="{0F73B4D1-1A5F-5A4C-B470-E36CEB010B1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72" name="Text Box 4">
          <a:extLst>
            <a:ext uri="{FF2B5EF4-FFF2-40B4-BE49-F238E27FC236}">
              <a16:creationId xmlns:a16="http://schemas.microsoft.com/office/drawing/2014/main" id="{0584CEA8-EDD1-BD49-83DA-56F434F9DEE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73" name="Text Box 4">
          <a:extLst>
            <a:ext uri="{FF2B5EF4-FFF2-40B4-BE49-F238E27FC236}">
              <a16:creationId xmlns:a16="http://schemas.microsoft.com/office/drawing/2014/main" id="{C1AAC625-1E95-4940-9418-7E613E9254D8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74" name="Text Box 4">
          <a:extLst>
            <a:ext uri="{FF2B5EF4-FFF2-40B4-BE49-F238E27FC236}">
              <a16:creationId xmlns:a16="http://schemas.microsoft.com/office/drawing/2014/main" id="{EA3DFF0B-6772-8544-BC77-2AEA8A35378B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16984</xdr:rowOff>
    </xdr:to>
    <xdr:sp macro="" textlink="">
      <xdr:nvSpPr>
        <xdr:cNvPr id="147175" name="Text Box 4">
          <a:extLst>
            <a:ext uri="{FF2B5EF4-FFF2-40B4-BE49-F238E27FC236}">
              <a16:creationId xmlns:a16="http://schemas.microsoft.com/office/drawing/2014/main" id="{7DC3EDF8-5EB1-A041-BE12-4FC79E1A44AC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0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76" name="Text Box 4">
          <a:extLst>
            <a:ext uri="{FF2B5EF4-FFF2-40B4-BE49-F238E27FC236}">
              <a16:creationId xmlns:a16="http://schemas.microsoft.com/office/drawing/2014/main" id="{8F627754-D4BE-574D-BF22-CC19BBFA471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1123950</xdr:colOff>
      <xdr:row>91</xdr:row>
      <xdr:rowOff>0</xdr:rowOff>
    </xdr:from>
    <xdr:to>
      <xdr:col>1</xdr:col>
      <xdr:colOff>1137709</xdr:colOff>
      <xdr:row>92</xdr:row>
      <xdr:rowOff>45559</xdr:rowOff>
    </xdr:to>
    <xdr:sp macro="" textlink="">
      <xdr:nvSpPr>
        <xdr:cNvPr id="147177" name="Text Box 4">
          <a:extLst>
            <a:ext uri="{FF2B5EF4-FFF2-40B4-BE49-F238E27FC236}">
              <a16:creationId xmlns:a16="http://schemas.microsoft.com/office/drawing/2014/main" id="{E31166FC-6F21-3644-B3B6-28E69D578076}"/>
            </a:ext>
          </a:extLst>
        </xdr:cNvPr>
        <xdr:cNvSpPr txBox="1">
          <a:spLocks noChangeArrowheads="1"/>
        </xdr:cNvSpPr>
      </xdr:nvSpPr>
      <xdr:spPr bwMode="auto">
        <a:xfrm>
          <a:off x="2292350" y="15494000"/>
          <a:ext cx="13759" cy="23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1123950</xdr:colOff>
      <xdr:row>106</xdr:row>
      <xdr:rowOff>0</xdr:rowOff>
    </xdr:from>
    <xdr:ext cx="4234" cy="189909"/>
    <xdr:sp macro="" textlink="">
      <xdr:nvSpPr>
        <xdr:cNvPr id="147178" name="Text Box 4">
          <a:extLst>
            <a:ext uri="{FF2B5EF4-FFF2-40B4-BE49-F238E27FC236}">
              <a16:creationId xmlns:a16="http://schemas.microsoft.com/office/drawing/2014/main" id="{E12F8A66-7259-8348-BA2D-95B8542129B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79" name="Text Box 4">
          <a:extLst>
            <a:ext uri="{FF2B5EF4-FFF2-40B4-BE49-F238E27FC236}">
              <a16:creationId xmlns:a16="http://schemas.microsoft.com/office/drawing/2014/main" id="{27B4B839-3608-4F44-9295-D0229739447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0" name="Text Box 4">
          <a:extLst>
            <a:ext uri="{FF2B5EF4-FFF2-40B4-BE49-F238E27FC236}">
              <a16:creationId xmlns:a16="http://schemas.microsoft.com/office/drawing/2014/main" id="{C0B04C66-AA86-2A4B-B546-44E09072468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1" name="Text Box 4">
          <a:extLst>
            <a:ext uri="{FF2B5EF4-FFF2-40B4-BE49-F238E27FC236}">
              <a16:creationId xmlns:a16="http://schemas.microsoft.com/office/drawing/2014/main" id="{12ACB378-5196-0F4F-92E3-F7D0CECD37A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09"/>
    <xdr:sp macro="" textlink="">
      <xdr:nvSpPr>
        <xdr:cNvPr id="147182" name="Text Box 4">
          <a:extLst>
            <a:ext uri="{FF2B5EF4-FFF2-40B4-BE49-F238E27FC236}">
              <a16:creationId xmlns:a16="http://schemas.microsoft.com/office/drawing/2014/main" id="{F7AFE970-460A-B044-8CDD-6A3036EA542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3" name="Text Box 4">
          <a:extLst>
            <a:ext uri="{FF2B5EF4-FFF2-40B4-BE49-F238E27FC236}">
              <a16:creationId xmlns:a16="http://schemas.microsoft.com/office/drawing/2014/main" id="{1EDE7898-8B23-B74C-82E5-92105FB9CD1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09"/>
    <xdr:sp macro="" textlink="">
      <xdr:nvSpPr>
        <xdr:cNvPr id="147184" name="Text Box 4">
          <a:extLst>
            <a:ext uri="{FF2B5EF4-FFF2-40B4-BE49-F238E27FC236}">
              <a16:creationId xmlns:a16="http://schemas.microsoft.com/office/drawing/2014/main" id="{8A3CB6B8-C16F-B242-9514-FBF509D7021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09"/>
    <xdr:sp macro="" textlink="">
      <xdr:nvSpPr>
        <xdr:cNvPr id="147185" name="Text Box 4">
          <a:extLst>
            <a:ext uri="{FF2B5EF4-FFF2-40B4-BE49-F238E27FC236}">
              <a16:creationId xmlns:a16="http://schemas.microsoft.com/office/drawing/2014/main" id="{EF0987DE-226B-014C-A540-94735D5A48A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6" name="Text Box 4">
          <a:extLst>
            <a:ext uri="{FF2B5EF4-FFF2-40B4-BE49-F238E27FC236}">
              <a16:creationId xmlns:a16="http://schemas.microsoft.com/office/drawing/2014/main" id="{CD525234-2C07-464F-8B76-A8B9CDCCDEA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7" name="Text Box 4">
          <a:extLst>
            <a:ext uri="{FF2B5EF4-FFF2-40B4-BE49-F238E27FC236}">
              <a16:creationId xmlns:a16="http://schemas.microsoft.com/office/drawing/2014/main" id="{A50766D8-0623-1B41-9548-AFA18B82BA7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09"/>
    <xdr:sp macro="" textlink="">
      <xdr:nvSpPr>
        <xdr:cNvPr id="147188" name="Text Box 4">
          <a:extLst>
            <a:ext uri="{FF2B5EF4-FFF2-40B4-BE49-F238E27FC236}">
              <a16:creationId xmlns:a16="http://schemas.microsoft.com/office/drawing/2014/main" id="{129EF7CE-3B4D-8F4A-BEB6-834F80B7DB7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09"/>
    <xdr:sp macro="" textlink="">
      <xdr:nvSpPr>
        <xdr:cNvPr id="147189" name="Text Box 4">
          <a:extLst>
            <a:ext uri="{FF2B5EF4-FFF2-40B4-BE49-F238E27FC236}">
              <a16:creationId xmlns:a16="http://schemas.microsoft.com/office/drawing/2014/main" id="{BF893C92-0A4C-794F-8BA1-FD32DC9171B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59"/>
    <xdr:sp macro="" textlink="">
      <xdr:nvSpPr>
        <xdr:cNvPr id="147190" name="Text Box 4">
          <a:extLst>
            <a:ext uri="{FF2B5EF4-FFF2-40B4-BE49-F238E27FC236}">
              <a16:creationId xmlns:a16="http://schemas.microsoft.com/office/drawing/2014/main" id="{B0F7CB97-C493-B341-854D-C052952D901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59"/>
    <xdr:sp macro="" textlink="">
      <xdr:nvSpPr>
        <xdr:cNvPr id="147191" name="Text Box 4">
          <a:extLst>
            <a:ext uri="{FF2B5EF4-FFF2-40B4-BE49-F238E27FC236}">
              <a16:creationId xmlns:a16="http://schemas.microsoft.com/office/drawing/2014/main" id="{36EC26B5-CB22-234A-8C04-DD4E31DE41D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2" name="Text Box 4">
          <a:extLst>
            <a:ext uri="{FF2B5EF4-FFF2-40B4-BE49-F238E27FC236}">
              <a16:creationId xmlns:a16="http://schemas.microsoft.com/office/drawing/2014/main" id="{EBB13EAD-1201-F546-AB57-D31A78A18B5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3" name="Text Box 4">
          <a:extLst>
            <a:ext uri="{FF2B5EF4-FFF2-40B4-BE49-F238E27FC236}">
              <a16:creationId xmlns:a16="http://schemas.microsoft.com/office/drawing/2014/main" id="{5D93E561-7EA2-114E-86BA-13E25A29A27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4" name="Text Box 4">
          <a:extLst>
            <a:ext uri="{FF2B5EF4-FFF2-40B4-BE49-F238E27FC236}">
              <a16:creationId xmlns:a16="http://schemas.microsoft.com/office/drawing/2014/main" id="{20801132-A9E4-1A49-80C5-590B5BC872A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5" name="Text Box 4">
          <a:extLst>
            <a:ext uri="{FF2B5EF4-FFF2-40B4-BE49-F238E27FC236}">
              <a16:creationId xmlns:a16="http://schemas.microsoft.com/office/drawing/2014/main" id="{A7E36DF3-54A0-6643-AFF5-F52BB4806C6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196" name="Text Box 4">
          <a:extLst>
            <a:ext uri="{FF2B5EF4-FFF2-40B4-BE49-F238E27FC236}">
              <a16:creationId xmlns:a16="http://schemas.microsoft.com/office/drawing/2014/main" id="{5F23D30A-4D40-6845-A454-057AFE76E71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197" name="Text Box 4">
          <a:extLst>
            <a:ext uri="{FF2B5EF4-FFF2-40B4-BE49-F238E27FC236}">
              <a16:creationId xmlns:a16="http://schemas.microsoft.com/office/drawing/2014/main" id="{BC7EF771-F292-4A47-B6BE-3B4DA4DEA87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8" name="Text Box 4">
          <a:extLst>
            <a:ext uri="{FF2B5EF4-FFF2-40B4-BE49-F238E27FC236}">
              <a16:creationId xmlns:a16="http://schemas.microsoft.com/office/drawing/2014/main" id="{AF9F8BE0-AA29-744E-ADA1-BD1F70E4BA4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199" name="Text Box 4">
          <a:extLst>
            <a:ext uri="{FF2B5EF4-FFF2-40B4-BE49-F238E27FC236}">
              <a16:creationId xmlns:a16="http://schemas.microsoft.com/office/drawing/2014/main" id="{7A378273-E3B6-7E40-BB3F-D0455B1C446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0" name="Text Box 4">
          <a:extLst>
            <a:ext uri="{FF2B5EF4-FFF2-40B4-BE49-F238E27FC236}">
              <a16:creationId xmlns:a16="http://schemas.microsoft.com/office/drawing/2014/main" id="{05FBCD5B-DAC3-6142-80A5-0AC16614786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1" name="Text Box 4">
          <a:extLst>
            <a:ext uri="{FF2B5EF4-FFF2-40B4-BE49-F238E27FC236}">
              <a16:creationId xmlns:a16="http://schemas.microsoft.com/office/drawing/2014/main" id="{D01827F2-B904-1445-9E3E-77FD9B2D917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2" name="Text Box 4">
          <a:extLst>
            <a:ext uri="{FF2B5EF4-FFF2-40B4-BE49-F238E27FC236}">
              <a16:creationId xmlns:a16="http://schemas.microsoft.com/office/drawing/2014/main" id="{4DA2F0F2-8675-A048-B88B-9BA29ABE53B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3" name="Text Box 4">
          <a:extLst>
            <a:ext uri="{FF2B5EF4-FFF2-40B4-BE49-F238E27FC236}">
              <a16:creationId xmlns:a16="http://schemas.microsoft.com/office/drawing/2014/main" id="{58405420-C782-704D-AA24-7421B149380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4" name="Text Box 4">
          <a:extLst>
            <a:ext uri="{FF2B5EF4-FFF2-40B4-BE49-F238E27FC236}">
              <a16:creationId xmlns:a16="http://schemas.microsoft.com/office/drawing/2014/main" id="{0CA71F06-FC8C-3043-8F90-E2A86E3A0AE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5" name="Text Box 4">
          <a:extLst>
            <a:ext uri="{FF2B5EF4-FFF2-40B4-BE49-F238E27FC236}">
              <a16:creationId xmlns:a16="http://schemas.microsoft.com/office/drawing/2014/main" id="{AFAF75B2-5500-4B4F-A78D-2F3E0CC7470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6" name="Text Box 4">
          <a:extLst>
            <a:ext uri="{FF2B5EF4-FFF2-40B4-BE49-F238E27FC236}">
              <a16:creationId xmlns:a16="http://schemas.microsoft.com/office/drawing/2014/main" id="{6FCC5F1F-F056-274F-BEF3-5EC928C339D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7" name="Text Box 4">
          <a:extLst>
            <a:ext uri="{FF2B5EF4-FFF2-40B4-BE49-F238E27FC236}">
              <a16:creationId xmlns:a16="http://schemas.microsoft.com/office/drawing/2014/main" id="{DDFF7957-FE7C-F34D-9967-F8FC748CBF5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8" name="Text Box 4">
          <a:extLst>
            <a:ext uri="{FF2B5EF4-FFF2-40B4-BE49-F238E27FC236}">
              <a16:creationId xmlns:a16="http://schemas.microsoft.com/office/drawing/2014/main" id="{E35B5DEB-F5B8-EC4E-9E4A-6BFA55BF6CC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09" name="Text Box 4">
          <a:extLst>
            <a:ext uri="{FF2B5EF4-FFF2-40B4-BE49-F238E27FC236}">
              <a16:creationId xmlns:a16="http://schemas.microsoft.com/office/drawing/2014/main" id="{74AC0443-7F7D-6A47-9EF3-9F40B2D598D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0" name="Text Box 4">
          <a:extLst>
            <a:ext uri="{FF2B5EF4-FFF2-40B4-BE49-F238E27FC236}">
              <a16:creationId xmlns:a16="http://schemas.microsoft.com/office/drawing/2014/main" id="{0EC250A8-735B-EA47-99C2-90FE7367B6B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1" name="Text Box 4">
          <a:extLst>
            <a:ext uri="{FF2B5EF4-FFF2-40B4-BE49-F238E27FC236}">
              <a16:creationId xmlns:a16="http://schemas.microsoft.com/office/drawing/2014/main" id="{5F9E8D62-02A9-264C-8A17-D3127F336F3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2" name="Text Box 4">
          <a:extLst>
            <a:ext uri="{FF2B5EF4-FFF2-40B4-BE49-F238E27FC236}">
              <a16:creationId xmlns:a16="http://schemas.microsoft.com/office/drawing/2014/main" id="{16ACDEE3-BE1E-EB4B-B62F-0EE1225AA7C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3" name="Text Box 4">
          <a:extLst>
            <a:ext uri="{FF2B5EF4-FFF2-40B4-BE49-F238E27FC236}">
              <a16:creationId xmlns:a16="http://schemas.microsoft.com/office/drawing/2014/main" id="{BFABD7C7-1516-154C-A4BF-D41A69650D8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14" name="Text Box 4">
          <a:extLst>
            <a:ext uri="{FF2B5EF4-FFF2-40B4-BE49-F238E27FC236}">
              <a16:creationId xmlns:a16="http://schemas.microsoft.com/office/drawing/2014/main" id="{293EC620-1E69-3047-8F17-ED07E663407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15" name="Text Box 4">
          <a:extLst>
            <a:ext uri="{FF2B5EF4-FFF2-40B4-BE49-F238E27FC236}">
              <a16:creationId xmlns:a16="http://schemas.microsoft.com/office/drawing/2014/main" id="{6D55F16D-5098-FB42-B5B0-B6ABB1E2641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16" name="Text Box 4">
          <a:extLst>
            <a:ext uri="{FF2B5EF4-FFF2-40B4-BE49-F238E27FC236}">
              <a16:creationId xmlns:a16="http://schemas.microsoft.com/office/drawing/2014/main" id="{CC8A9FC2-7069-D041-9792-A36A375C6E0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17" name="Text Box 4">
          <a:extLst>
            <a:ext uri="{FF2B5EF4-FFF2-40B4-BE49-F238E27FC236}">
              <a16:creationId xmlns:a16="http://schemas.microsoft.com/office/drawing/2014/main" id="{9A9A7C81-F3FD-9544-9105-BAB7E784DF2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8" name="Text Box 4">
          <a:extLst>
            <a:ext uri="{FF2B5EF4-FFF2-40B4-BE49-F238E27FC236}">
              <a16:creationId xmlns:a16="http://schemas.microsoft.com/office/drawing/2014/main" id="{6F204244-7B2F-C445-8559-64F7A4BEFF2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19" name="Text Box 4">
          <a:extLst>
            <a:ext uri="{FF2B5EF4-FFF2-40B4-BE49-F238E27FC236}">
              <a16:creationId xmlns:a16="http://schemas.microsoft.com/office/drawing/2014/main" id="{7341B9E4-DEC6-EE40-A08E-CA5C71D6182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0" name="Text Box 4">
          <a:extLst>
            <a:ext uri="{FF2B5EF4-FFF2-40B4-BE49-F238E27FC236}">
              <a16:creationId xmlns:a16="http://schemas.microsoft.com/office/drawing/2014/main" id="{B8A7CB58-4FA7-D946-992C-84840E01CE5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1" name="Text Box 4">
          <a:extLst>
            <a:ext uri="{FF2B5EF4-FFF2-40B4-BE49-F238E27FC236}">
              <a16:creationId xmlns:a16="http://schemas.microsoft.com/office/drawing/2014/main" id="{4478FA02-E15A-7840-9E21-08812BB1F06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22" name="Text Box 4">
          <a:extLst>
            <a:ext uri="{FF2B5EF4-FFF2-40B4-BE49-F238E27FC236}">
              <a16:creationId xmlns:a16="http://schemas.microsoft.com/office/drawing/2014/main" id="{FA0A83CD-7CEC-C648-AC03-701C2B9FE01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23" name="Text Box 4">
          <a:extLst>
            <a:ext uri="{FF2B5EF4-FFF2-40B4-BE49-F238E27FC236}">
              <a16:creationId xmlns:a16="http://schemas.microsoft.com/office/drawing/2014/main" id="{F372B268-B761-7E44-A4AF-8D173581EC3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24" name="Text Box 4">
          <a:extLst>
            <a:ext uri="{FF2B5EF4-FFF2-40B4-BE49-F238E27FC236}">
              <a16:creationId xmlns:a16="http://schemas.microsoft.com/office/drawing/2014/main" id="{ED97DF46-A6A8-DC4A-BADB-C712E76043A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25" name="Text Box 4">
          <a:extLst>
            <a:ext uri="{FF2B5EF4-FFF2-40B4-BE49-F238E27FC236}">
              <a16:creationId xmlns:a16="http://schemas.microsoft.com/office/drawing/2014/main" id="{0B602FDB-0717-404D-8086-A9F813ABA32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6" name="Text Box 4">
          <a:extLst>
            <a:ext uri="{FF2B5EF4-FFF2-40B4-BE49-F238E27FC236}">
              <a16:creationId xmlns:a16="http://schemas.microsoft.com/office/drawing/2014/main" id="{D5C0785E-5D3A-2F49-86FD-257C9C5253C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7" name="Text Box 4">
          <a:extLst>
            <a:ext uri="{FF2B5EF4-FFF2-40B4-BE49-F238E27FC236}">
              <a16:creationId xmlns:a16="http://schemas.microsoft.com/office/drawing/2014/main" id="{18FB1EE0-2155-D24C-A1B6-879005591F7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8" name="Text Box 4">
          <a:extLst>
            <a:ext uri="{FF2B5EF4-FFF2-40B4-BE49-F238E27FC236}">
              <a16:creationId xmlns:a16="http://schemas.microsoft.com/office/drawing/2014/main" id="{E1568EDD-CAE0-444F-8871-851A9B34704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29" name="Text Box 4">
          <a:extLst>
            <a:ext uri="{FF2B5EF4-FFF2-40B4-BE49-F238E27FC236}">
              <a16:creationId xmlns:a16="http://schemas.microsoft.com/office/drawing/2014/main" id="{88B8FD9D-1340-A44B-9FDC-978A2BD4F62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59"/>
    <xdr:sp macro="" textlink="">
      <xdr:nvSpPr>
        <xdr:cNvPr id="147230" name="Text Box 4">
          <a:extLst>
            <a:ext uri="{FF2B5EF4-FFF2-40B4-BE49-F238E27FC236}">
              <a16:creationId xmlns:a16="http://schemas.microsoft.com/office/drawing/2014/main" id="{76274914-1CA5-D44C-B6CD-312819D2318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59"/>
    <xdr:sp macro="" textlink="">
      <xdr:nvSpPr>
        <xdr:cNvPr id="147231" name="Text Box 4">
          <a:extLst>
            <a:ext uri="{FF2B5EF4-FFF2-40B4-BE49-F238E27FC236}">
              <a16:creationId xmlns:a16="http://schemas.microsoft.com/office/drawing/2014/main" id="{CDCEFB72-B60F-4C43-B623-5024C0C1514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2" name="Text Box 4">
          <a:extLst>
            <a:ext uri="{FF2B5EF4-FFF2-40B4-BE49-F238E27FC236}">
              <a16:creationId xmlns:a16="http://schemas.microsoft.com/office/drawing/2014/main" id="{D671EC87-CA7C-8340-9E64-4C6C2FAE0C4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3" name="Text Box 4">
          <a:extLst>
            <a:ext uri="{FF2B5EF4-FFF2-40B4-BE49-F238E27FC236}">
              <a16:creationId xmlns:a16="http://schemas.microsoft.com/office/drawing/2014/main" id="{AF4AFE23-B418-6745-AF19-7241169002A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4" name="Text Box 4">
          <a:extLst>
            <a:ext uri="{FF2B5EF4-FFF2-40B4-BE49-F238E27FC236}">
              <a16:creationId xmlns:a16="http://schemas.microsoft.com/office/drawing/2014/main" id="{A45C6F7C-8F53-5A4B-BF36-E1759256265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5" name="Text Box 4">
          <a:extLst>
            <a:ext uri="{FF2B5EF4-FFF2-40B4-BE49-F238E27FC236}">
              <a16:creationId xmlns:a16="http://schemas.microsoft.com/office/drawing/2014/main" id="{FF633148-0BA6-B942-8233-D036E0931CE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36" name="Text Box 4">
          <a:extLst>
            <a:ext uri="{FF2B5EF4-FFF2-40B4-BE49-F238E27FC236}">
              <a16:creationId xmlns:a16="http://schemas.microsoft.com/office/drawing/2014/main" id="{6CAB27D0-1AE1-AD48-A3D8-BD1301BDF82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37" name="Text Box 4">
          <a:extLst>
            <a:ext uri="{FF2B5EF4-FFF2-40B4-BE49-F238E27FC236}">
              <a16:creationId xmlns:a16="http://schemas.microsoft.com/office/drawing/2014/main" id="{16B514FF-DA7A-5D45-B08C-6416B6FEE2E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8" name="Text Box 4">
          <a:extLst>
            <a:ext uri="{FF2B5EF4-FFF2-40B4-BE49-F238E27FC236}">
              <a16:creationId xmlns:a16="http://schemas.microsoft.com/office/drawing/2014/main" id="{6E9F5802-6115-1E41-853C-11D94FFCDE9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39" name="Text Box 4">
          <a:extLst>
            <a:ext uri="{FF2B5EF4-FFF2-40B4-BE49-F238E27FC236}">
              <a16:creationId xmlns:a16="http://schemas.microsoft.com/office/drawing/2014/main" id="{5C000278-CDD5-C445-83D8-E3A71E43B3D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0" name="Text Box 4">
          <a:extLst>
            <a:ext uri="{FF2B5EF4-FFF2-40B4-BE49-F238E27FC236}">
              <a16:creationId xmlns:a16="http://schemas.microsoft.com/office/drawing/2014/main" id="{C0018783-BBC0-D640-9996-1F70E64257F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1" name="Text Box 4">
          <a:extLst>
            <a:ext uri="{FF2B5EF4-FFF2-40B4-BE49-F238E27FC236}">
              <a16:creationId xmlns:a16="http://schemas.microsoft.com/office/drawing/2014/main" id="{16B5BE74-6F30-5C4C-B63F-2CB390A8F40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2" name="Text Box 4">
          <a:extLst>
            <a:ext uri="{FF2B5EF4-FFF2-40B4-BE49-F238E27FC236}">
              <a16:creationId xmlns:a16="http://schemas.microsoft.com/office/drawing/2014/main" id="{CE407B1A-E97E-2448-B639-BF3F62E0F0D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3" name="Text Box 4">
          <a:extLst>
            <a:ext uri="{FF2B5EF4-FFF2-40B4-BE49-F238E27FC236}">
              <a16:creationId xmlns:a16="http://schemas.microsoft.com/office/drawing/2014/main" id="{3E61EEE3-D672-0242-B25B-48064005E18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4" name="Text Box 4">
          <a:extLst>
            <a:ext uri="{FF2B5EF4-FFF2-40B4-BE49-F238E27FC236}">
              <a16:creationId xmlns:a16="http://schemas.microsoft.com/office/drawing/2014/main" id="{6A4BDA00-DECF-9849-821A-2EA28900644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5" name="Text Box 4">
          <a:extLst>
            <a:ext uri="{FF2B5EF4-FFF2-40B4-BE49-F238E27FC236}">
              <a16:creationId xmlns:a16="http://schemas.microsoft.com/office/drawing/2014/main" id="{7FDC9764-468A-E14E-94DC-365DD3A4FA4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6" name="Text Box 4">
          <a:extLst>
            <a:ext uri="{FF2B5EF4-FFF2-40B4-BE49-F238E27FC236}">
              <a16:creationId xmlns:a16="http://schemas.microsoft.com/office/drawing/2014/main" id="{0045F34F-0124-A148-BAA7-DDC0958DAA6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7" name="Text Box 4">
          <a:extLst>
            <a:ext uri="{FF2B5EF4-FFF2-40B4-BE49-F238E27FC236}">
              <a16:creationId xmlns:a16="http://schemas.microsoft.com/office/drawing/2014/main" id="{8B6FDD5B-DCC7-CD48-BE44-53F0005E236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8" name="Text Box 4">
          <a:extLst>
            <a:ext uri="{FF2B5EF4-FFF2-40B4-BE49-F238E27FC236}">
              <a16:creationId xmlns:a16="http://schemas.microsoft.com/office/drawing/2014/main" id="{7AA61B1C-D9E5-9A48-A60A-D9BDF1F3762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49" name="Text Box 4">
          <a:extLst>
            <a:ext uri="{FF2B5EF4-FFF2-40B4-BE49-F238E27FC236}">
              <a16:creationId xmlns:a16="http://schemas.microsoft.com/office/drawing/2014/main" id="{3386DEC5-B9F9-DC4F-91C0-50184F660DA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0" name="Text Box 4">
          <a:extLst>
            <a:ext uri="{FF2B5EF4-FFF2-40B4-BE49-F238E27FC236}">
              <a16:creationId xmlns:a16="http://schemas.microsoft.com/office/drawing/2014/main" id="{11160D56-85C1-3943-99C8-9BE12BF7088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1" name="Text Box 4">
          <a:extLst>
            <a:ext uri="{FF2B5EF4-FFF2-40B4-BE49-F238E27FC236}">
              <a16:creationId xmlns:a16="http://schemas.microsoft.com/office/drawing/2014/main" id="{23E966FC-0C0F-0F49-B9F0-AA1BCEF5C2C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2" name="Text Box 4">
          <a:extLst>
            <a:ext uri="{FF2B5EF4-FFF2-40B4-BE49-F238E27FC236}">
              <a16:creationId xmlns:a16="http://schemas.microsoft.com/office/drawing/2014/main" id="{2A442411-7525-A047-98A5-F564E4DA15E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3" name="Text Box 4">
          <a:extLst>
            <a:ext uri="{FF2B5EF4-FFF2-40B4-BE49-F238E27FC236}">
              <a16:creationId xmlns:a16="http://schemas.microsoft.com/office/drawing/2014/main" id="{2C5D2AAF-B9F4-9B4B-9B46-FF1AAB81C9D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54" name="Text Box 4">
          <a:extLst>
            <a:ext uri="{FF2B5EF4-FFF2-40B4-BE49-F238E27FC236}">
              <a16:creationId xmlns:a16="http://schemas.microsoft.com/office/drawing/2014/main" id="{321C6497-ADD1-6641-84A7-2620F65F58B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55" name="Text Box 4">
          <a:extLst>
            <a:ext uri="{FF2B5EF4-FFF2-40B4-BE49-F238E27FC236}">
              <a16:creationId xmlns:a16="http://schemas.microsoft.com/office/drawing/2014/main" id="{D7A03DBD-F0B7-C34A-9577-3937126AC0B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56" name="Text Box 4">
          <a:extLst>
            <a:ext uri="{FF2B5EF4-FFF2-40B4-BE49-F238E27FC236}">
              <a16:creationId xmlns:a16="http://schemas.microsoft.com/office/drawing/2014/main" id="{050AD54A-5C69-9942-BA7E-D24AADB97F8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57" name="Text Box 4">
          <a:extLst>
            <a:ext uri="{FF2B5EF4-FFF2-40B4-BE49-F238E27FC236}">
              <a16:creationId xmlns:a16="http://schemas.microsoft.com/office/drawing/2014/main" id="{C73CC5D7-C995-884C-AAF9-70A89594B83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8" name="Text Box 4">
          <a:extLst>
            <a:ext uri="{FF2B5EF4-FFF2-40B4-BE49-F238E27FC236}">
              <a16:creationId xmlns:a16="http://schemas.microsoft.com/office/drawing/2014/main" id="{DB533354-7C2B-134E-907C-CEC8E49E5EB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59" name="Text Box 4">
          <a:extLst>
            <a:ext uri="{FF2B5EF4-FFF2-40B4-BE49-F238E27FC236}">
              <a16:creationId xmlns:a16="http://schemas.microsoft.com/office/drawing/2014/main" id="{B7EFC4FF-33EC-6A47-835C-9065385E38B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60" name="Text Box 4">
          <a:extLst>
            <a:ext uri="{FF2B5EF4-FFF2-40B4-BE49-F238E27FC236}">
              <a16:creationId xmlns:a16="http://schemas.microsoft.com/office/drawing/2014/main" id="{68343351-88BA-E04A-9673-5213B6EF6C8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61" name="Text Box 4">
          <a:extLst>
            <a:ext uri="{FF2B5EF4-FFF2-40B4-BE49-F238E27FC236}">
              <a16:creationId xmlns:a16="http://schemas.microsoft.com/office/drawing/2014/main" id="{02BB8496-C12A-374A-A0D5-64419694C43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62" name="Text Box 4">
          <a:extLst>
            <a:ext uri="{FF2B5EF4-FFF2-40B4-BE49-F238E27FC236}">
              <a16:creationId xmlns:a16="http://schemas.microsoft.com/office/drawing/2014/main" id="{F2AAD938-6818-6F42-A305-775034BAE39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63" name="Text Box 4">
          <a:extLst>
            <a:ext uri="{FF2B5EF4-FFF2-40B4-BE49-F238E27FC236}">
              <a16:creationId xmlns:a16="http://schemas.microsoft.com/office/drawing/2014/main" id="{6A003369-B1B0-E344-8953-212391A314C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64" name="Text Box 4">
          <a:extLst>
            <a:ext uri="{FF2B5EF4-FFF2-40B4-BE49-F238E27FC236}">
              <a16:creationId xmlns:a16="http://schemas.microsoft.com/office/drawing/2014/main" id="{4740802A-A9A2-5B4A-B348-6B8CFAE812B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59"/>
    <xdr:sp macro="" textlink="">
      <xdr:nvSpPr>
        <xdr:cNvPr id="147265" name="Text Box 4">
          <a:extLst>
            <a:ext uri="{FF2B5EF4-FFF2-40B4-BE49-F238E27FC236}">
              <a16:creationId xmlns:a16="http://schemas.microsoft.com/office/drawing/2014/main" id="{F684A870-E039-024C-BB48-19460083B41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66" name="Text Box 4">
          <a:extLst>
            <a:ext uri="{FF2B5EF4-FFF2-40B4-BE49-F238E27FC236}">
              <a16:creationId xmlns:a16="http://schemas.microsoft.com/office/drawing/2014/main" id="{95BFF620-68A1-D54F-9250-47D9788B6DC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4"/>
    <xdr:sp macro="" textlink="">
      <xdr:nvSpPr>
        <xdr:cNvPr id="147267" name="Text Box 4">
          <a:extLst>
            <a:ext uri="{FF2B5EF4-FFF2-40B4-BE49-F238E27FC236}">
              <a16:creationId xmlns:a16="http://schemas.microsoft.com/office/drawing/2014/main" id="{D04B1A5C-C55D-4245-B8A7-3705E4217F6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11"/>
    <xdr:sp macro="" textlink="">
      <xdr:nvSpPr>
        <xdr:cNvPr id="147268" name="Text Box 4">
          <a:extLst>
            <a:ext uri="{FF2B5EF4-FFF2-40B4-BE49-F238E27FC236}">
              <a16:creationId xmlns:a16="http://schemas.microsoft.com/office/drawing/2014/main" id="{50C61172-1787-7941-912F-6EC0278615E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69" name="Text Box 4">
          <a:extLst>
            <a:ext uri="{FF2B5EF4-FFF2-40B4-BE49-F238E27FC236}">
              <a16:creationId xmlns:a16="http://schemas.microsoft.com/office/drawing/2014/main" id="{5792B8EA-A3B6-3A46-A9B9-83CC5D4F999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0" name="Text Box 4">
          <a:extLst>
            <a:ext uri="{FF2B5EF4-FFF2-40B4-BE49-F238E27FC236}">
              <a16:creationId xmlns:a16="http://schemas.microsoft.com/office/drawing/2014/main" id="{871BDA0E-FA57-7A43-B8F8-6A1D2BDD29F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1" name="Text Box 4">
          <a:extLst>
            <a:ext uri="{FF2B5EF4-FFF2-40B4-BE49-F238E27FC236}">
              <a16:creationId xmlns:a16="http://schemas.microsoft.com/office/drawing/2014/main" id="{A09F82DE-EDC0-4544-B8A3-A1C1D821AAC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11"/>
    <xdr:sp macro="" textlink="">
      <xdr:nvSpPr>
        <xdr:cNvPr id="147272" name="Text Box 4">
          <a:extLst>
            <a:ext uri="{FF2B5EF4-FFF2-40B4-BE49-F238E27FC236}">
              <a16:creationId xmlns:a16="http://schemas.microsoft.com/office/drawing/2014/main" id="{62257DB2-0EA6-3742-B40F-4522B3F663C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3" name="Text Box 4">
          <a:extLst>
            <a:ext uri="{FF2B5EF4-FFF2-40B4-BE49-F238E27FC236}">
              <a16:creationId xmlns:a16="http://schemas.microsoft.com/office/drawing/2014/main" id="{654D21DD-CAB6-4844-AC3A-08EA99322C3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11"/>
    <xdr:sp macro="" textlink="">
      <xdr:nvSpPr>
        <xdr:cNvPr id="147274" name="Text Box 4">
          <a:extLst>
            <a:ext uri="{FF2B5EF4-FFF2-40B4-BE49-F238E27FC236}">
              <a16:creationId xmlns:a16="http://schemas.microsoft.com/office/drawing/2014/main" id="{648B91C0-42D6-E348-9F34-E718873146B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11"/>
    <xdr:sp macro="" textlink="">
      <xdr:nvSpPr>
        <xdr:cNvPr id="147275" name="Text Box 4">
          <a:extLst>
            <a:ext uri="{FF2B5EF4-FFF2-40B4-BE49-F238E27FC236}">
              <a16:creationId xmlns:a16="http://schemas.microsoft.com/office/drawing/2014/main" id="{33C1745B-7824-2847-9179-73724B39C02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6" name="Text Box 4">
          <a:extLst>
            <a:ext uri="{FF2B5EF4-FFF2-40B4-BE49-F238E27FC236}">
              <a16:creationId xmlns:a16="http://schemas.microsoft.com/office/drawing/2014/main" id="{84319C42-7746-DC41-9404-EAF19405832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7" name="Text Box 4">
          <a:extLst>
            <a:ext uri="{FF2B5EF4-FFF2-40B4-BE49-F238E27FC236}">
              <a16:creationId xmlns:a16="http://schemas.microsoft.com/office/drawing/2014/main" id="{56B342F2-68F4-DA43-BD89-A086CCAD2D0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228011"/>
    <xdr:sp macro="" textlink="">
      <xdr:nvSpPr>
        <xdr:cNvPr id="147278" name="Text Box 4">
          <a:extLst>
            <a:ext uri="{FF2B5EF4-FFF2-40B4-BE49-F238E27FC236}">
              <a16:creationId xmlns:a16="http://schemas.microsoft.com/office/drawing/2014/main" id="{ABB335A5-78F6-9146-B110-2C465DFB13D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22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4234" cy="189911"/>
    <xdr:sp macro="" textlink="">
      <xdr:nvSpPr>
        <xdr:cNvPr id="147279" name="Text Box 4">
          <a:extLst>
            <a:ext uri="{FF2B5EF4-FFF2-40B4-BE49-F238E27FC236}">
              <a16:creationId xmlns:a16="http://schemas.microsoft.com/office/drawing/2014/main" id="{2C81EFCB-C191-EE45-9886-0249D5D47B5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4234" cy="18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61"/>
    <xdr:sp macro="" textlink="">
      <xdr:nvSpPr>
        <xdr:cNvPr id="147280" name="Text Box 4">
          <a:extLst>
            <a:ext uri="{FF2B5EF4-FFF2-40B4-BE49-F238E27FC236}">
              <a16:creationId xmlns:a16="http://schemas.microsoft.com/office/drawing/2014/main" id="{64E30C9C-A0CD-5646-925A-5D3EB614293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61"/>
    <xdr:sp macro="" textlink="">
      <xdr:nvSpPr>
        <xdr:cNvPr id="147281" name="Text Box 4">
          <a:extLst>
            <a:ext uri="{FF2B5EF4-FFF2-40B4-BE49-F238E27FC236}">
              <a16:creationId xmlns:a16="http://schemas.microsoft.com/office/drawing/2014/main" id="{538DCCAB-3972-1548-AE57-2C82FE50AB6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2" name="Text Box 4">
          <a:extLst>
            <a:ext uri="{FF2B5EF4-FFF2-40B4-BE49-F238E27FC236}">
              <a16:creationId xmlns:a16="http://schemas.microsoft.com/office/drawing/2014/main" id="{69562DA8-0ECD-0542-8891-B3B13E995C8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3" name="Text Box 4">
          <a:extLst>
            <a:ext uri="{FF2B5EF4-FFF2-40B4-BE49-F238E27FC236}">
              <a16:creationId xmlns:a16="http://schemas.microsoft.com/office/drawing/2014/main" id="{409E53E9-9FED-F64F-AC0F-D3DF6C1F31F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4" name="Text Box 4">
          <a:extLst>
            <a:ext uri="{FF2B5EF4-FFF2-40B4-BE49-F238E27FC236}">
              <a16:creationId xmlns:a16="http://schemas.microsoft.com/office/drawing/2014/main" id="{0BE15AB3-2C98-D24E-9012-165778621E5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5" name="Text Box 4">
          <a:extLst>
            <a:ext uri="{FF2B5EF4-FFF2-40B4-BE49-F238E27FC236}">
              <a16:creationId xmlns:a16="http://schemas.microsoft.com/office/drawing/2014/main" id="{0E69A7EB-DE7E-D94D-84CF-D2924F322C1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286" name="Text Box 4">
          <a:extLst>
            <a:ext uri="{FF2B5EF4-FFF2-40B4-BE49-F238E27FC236}">
              <a16:creationId xmlns:a16="http://schemas.microsoft.com/office/drawing/2014/main" id="{4F7D5D64-170F-B14B-AC32-916E2AA0D73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287" name="Text Box 4">
          <a:extLst>
            <a:ext uri="{FF2B5EF4-FFF2-40B4-BE49-F238E27FC236}">
              <a16:creationId xmlns:a16="http://schemas.microsoft.com/office/drawing/2014/main" id="{C2281C10-0EDB-4640-B4C0-BC46B66312E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8" name="Text Box 4">
          <a:extLst>
            <a:ext uri="{FF2B5EF4-FFF2-40B4-BE49-F238E27FC236}">
              <a16:creationId xmlns:a16="http://schemas.microsoft.com/office/drawing/2014/main" id="{1F84933C-6F4C-9E45-9B37-1CE2DE1CC58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89" name="Text Box 4">
          <a:extLst>
            <a:ext uri="{FF2B5EF4-FFF2-40B4-BE49-F238E27FC236}">
              <a16:creationId xmlns:a16="http://schemas.microsoft.com/office/drawing/2014/main" id="{D1A8A783-6D1F-6B4C-A9E0-C67C68105EE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0" name="Text Box 4">
          <a:extLst>
            <a:ext uri="{FF2B5EF4-FFF2-40B4-BE49-F238E27FC236}">
              <a16:creationId xmlns:a16="http://schemas.microsoft.com/office/drawing/2014/main" id="{35E89FD3-67F1-AE42-A001-BD84F4BBCDC5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1" name="Text Box 4">
          <a:extLst>
            <a:ext uri="{FF2B5EF4-FFF2-40B4-BE49-F238E27FC236}">
              <a16:creationId xmlns:a16="http://schemas.microsoft.com/office/drawing/2014/main" id="{3DF05DD1-5C84-1249-B57C-F6FA5157EB4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2" name="Text Box 4">
          <a:extLst>
            <a:ext uri="{FF2B5EF4-FFF2-40B4-BE49-F238E27FC236}">
              <a16:creationId xmlns:a16="http://schemas.microsoft.com/office/drawing/2014/main" id="{F6547B86-5C42-454A-AC9C-69322012BFF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3" name="Text Box 4">
          <a:extLst>
            <a:ext uri="{FF2B5EF4-FFF2-40B4-BE49-F238E27FC236}">
              <a16:creationId xmlns:a16="http://schemas.microsoft.com/office/drawing/2014/main" id="{0A852F90-A56D-864F-89E4-61B54AFC86C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4" name="Text Box 4">
          <a:extLst>
            <a:ext uri="{FF2B5EF4-FFF2-40B4-BE49-F238E27FC236}">
              <a16:creationId xmlns:a16="http://schemas.microsoft.com/office/drawing/2014/main" id="{7E3A4E71-721E-CF4C-A267-9910E3BB205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5" name="Text Box 4">
          <a:extLst>
            <a:ext uri="{FF2B5EF4-FFF2-40B4-BE49-F238E27FC236}">
              <a16:creationId xmlns:a16="http://schemas.microsoft.com/office/drawing/2014/main" id="{42138EA8-558A-3C45-AE62-85A28FDCE09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6" name="Text Box 4">
          <a:extLst>
            <a:ext uri="{FF2B5EF4-FFF2-40B4-BE49-F238E27FC236}">
              <a16:creationId xmlns:a16="http://schemas.microsoft.com/office/drawing/2014/main" id="{04A3CC87-B34E-9142-97F3-D3DE621ED49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7" name="Text Box 4">
          <a:extLst>
            <a:ext uri="{FF2B5EF4-FFF2-40B4-BE49-F238E27FC236}">
              <a16:creationId xmlns:a16="http://schemas.microsoft.com/office/drawing/2014/main" id="{15154400-A4D4-524A-8182-40E9E13650C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8" name="Text Box 4">
          <a:extLst>
            <a:ext uri="{FF2B5EF4-FFF2-40B4-BE49-F238E27FC236}">
              <a16:creationId xmlns:a16="http://schemas.microsoft.com/office/drawing/2014/main" id="{533CC39E-064D-E041-BB82-6FD32687CEE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299" name="Text Box 4">
          <a:extLst>
            <a:ext uri="{FF2B5EF4-FFF2-40B4-BE49-F238E27FC236}">
              <a16:creationId xmlns:a16="http://schemas.microsoft.com/office/drawing/2014/main" id="{5906978D-15B6-AF41-9BA1-AA85B5D48C1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0" name="Text Box 4">
          <a:extLst>
            <a:ext uri="{FF2B5EF4-FFF2-40B4-BE49-F238E27FC236}">
              <a16:creationId xmlns:a16="http://schemas.microsoft.com/office/drawing/2014/main" id="{8E98C4A1-36CE-3E44-AEB2-7F69076F884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1" name="Text Box 4">
          <a:extLst>
            <a:ext uri="{FF2B5EF4-FFF2-40B4-BE49-F238E27FC236}">
              <a16:creationId xmlns:a16="http://schemas.microsoft.com/office/drawing/2014/main" id="{ED3870C2-4802-F54A-8EBA-987574763E2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2" name="Text Box 4">
          <a:extLst>
            <a:ext uri="{FF2B5EF4-FFF2-40B4-BE49-F238E27FC236}">
              <a16:creationId xmlns:a16="http://schemas.microsoft.com/office/drawing/2014/main" id="{50F0AE62-92D1-E043-912B-EA45863C92D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3" name="Text Box 4">
          <a:extLst>
            <a:ext uri="{FF2B5EF4-FFF2-40B4-BE49-F238E27FC236}">
              <a16:creationId xmlns:a16="http://schemas.microsoft.com/office/drawing/2014/main" id="{0756746C-85D8-0B47-A13F-3986552D6A0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04" name="Text Box 4">
          <a:extLst>
            <a:ext uri="{FF2B5EF4-FFF2-40B4-BE49-F238E27FC236}">
              <a16:creationId xmlns:a16="http://schemas.microsoft.com/office/drawing/2014/main" id="{81FAA9BF-D408-3B44-AFAC-B1F47D380A5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05" name="Text Box 4">
          <a:extLst>
            <a:ext uri="{FF2B5EF4-FFF2-40B4-BE49-F238E27FC236}">
              <a16:creationId xmlns:a16="http://schemas.microsoft.com/office/drawing/2014/main" id="{5BE65FDA-025E-E249-8B1D-1EB9185C445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06" name="Text Box 4">
          <a:extLst>
            <a:ext uri="{FF2B5EF4-FFF2-40B4-BE49-F238E27FC236}">
              <a16:creationId xmlns:a16="http://schemas.microsoft.com/office/drawing/2014/main" id="{65C2AA9F-F53C-8D4A-A418-26A86FC2652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07" name="Text Box 4">
          <a:extLst>
            <a:ext uri="{FF2B5EF4-FFF2-40B4-BE49-F238E27FC236}">
              <a16:creationId xmlns:a16="http://schemas.microsoft.com/office/drawing/2014/main" id="{A0744099-8E75-4D43-A650-4589A094E28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8" name="Text Box 4">
          <a:extLst>
            <a:ext uri="{FF2B5EF4-FFF2-40B4-BE49-F238E27FC236}">
              <a16:creationId xmlns:a16="http://schemas.microsoft.com/office/drawing/2014/main" id="{F6252B60-47A8-5640-B846-B2481EABF79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09" name="Text Box 4">
          <a:extLst>
            <a:ext uri="{FF2B5EF4-FFF2-40B4-BE49-F238E27FC236}">
              <a16:creationId xmlns:a16="http://schemas.microsoft.com/office/drawing/2014/main" id="{23EFF726-ECAE-354F-A8FE-4CCCF909898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0" name="Text Box 4">
          <a:extLst>
            <a:ext uri="{FF2B5EF4-FFF2-40B4-BE49-F238E27FC236}">
              <a16:creationId xmlns:a16="http://schemas.microsoft.com/office/drawing/2014/main" id="{A8E09AAF-EFC0-724E-95DB-F054F6A6A2B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1" name="Text Box 4">
          <a:extLst>
            <a:ext uri="{FF2B5EF4-FFF2-40B4-BE49-F238E27FC236}">
              <a16:creationId xmlns:a16="http://schemas.microsoft.com/office/drawing/2014/main" id="{DDEA4C76-45F2-0444-B95F-38CC5B98673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12" name="Text Box 4">
          <a:extLst>
            <a:ext uri="{FF2B5EF4-FFF2-40B4-BE49-F238E27FC236}">
              <a16:creationId xmlns:a16="http://schemas.microsoft.com/office/drawing/2014/main" id="{13E4C419-5AC9-244E-9234-058C330D740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13" name="Text Box 4">
          <a:extLst>
            <a:ext uri="{FF2B5EF4-FFF2-40B4-BE49-F238E27FC236}">
              <a16:creationId xmlns:a16="http://schemas.microsoft.com/office/drawing/2014/main" id="{E9E90B14-06A1-804B-AA5A-5AA20B3249C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14" name="Text Box 4">
          <a:extLst>
            <a:ext uri="{FF2B5EF4-FFF2-40B4-BE49-F238E27FC236}">
              <a16:creationId xmlns:a16="http://schemas.microsoft.com/office/drawing/2014/main" id="{E0E39321-4AB4-704B-A2A4-814B4BCC0E3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15" name="Text Box 4">
          <a:extLst>
            <a:ext uri="{FF2B5EF4-FFF2-40B4-BE49-F238E27FC236}">
              <a16:creationId xmlns:a16="http://schemas.microsoft.com/office/drawing/2014/main" id="{1CB2856B-B955-0B49-A518-D60ABD1F9EC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6" name="Text Box 4">
          <a:extLst>
            <a:ext uri="{FF2B5EF4-FFF2-40B4-BE49-F238E27FC236}">
              <a16:creationId xmlns:a16="http://schemas.microsoft.com/office/drawing/2014/main" id="{93011C2B-4575-7F42-A9A1-38837A14AA0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7" name="Text Box 4">
          <a:extLst>
            <a:ext uri="{FF2B5EF4-FFF2-40B4-BE49-F238E27FC236}">
              <a16:creationId xmlns:a16="http://schemas.microsoft.com/office/drawing/2014/main" id="{72B2687D-0592-9F4B-8F3F-F0BC1CF7184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8" name="Text Box 4">
          <a:extLst>
            <a:ext uri="{FF2B5EF4-FFF2-40B4-BE49-F238E27FC236}">
              <a16:creationId xmlns:a16="http://schemas.microsoft.com/office/drawing/2014/main" id="{D8F4967E-B94E-FB4F-AB40-32DE0A7339F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19" name="Text Box 4">
          <a:extLst>
            <a:ext uri="{FF2B5EF4-FFF2-40B4-BE49-F238E27FC236}">
              <a16:creationId xmlns:a16="http://schemas.microsoft.com/office/drawing/2014/main" id="{E6976810-ECE7-8746-9AF5-FC9D84D500B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61"/>
    <xdr:sp macro="" textlink="">
      <xdr:nvSpPr>
        <xdr:cNvPr id="147320" name="Text Box 4">
          <a:extLst>
            <a:ext uri="{FF2B5EF4-FFF2-40B4-BE49-F238E27FC236}">
              <a16:creationId xmlns:a16="http://schemas.microsoft.com/office/drawing/2014/main" id="{EF4FCC31-7830-4341-8D30-9F38736EF3A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32809" cy="208961"/>
    <xdr:sp macro="" textlink="">
      <xdr:nvSpPr>
        <xdr:cNvPr id="147321" name="Text Box 4">
          <a:extLst>
            <a:ext uri="{FF2B5EF4-FFF2-40B4-BE49-F238E27FC236}">
              <a16:creationId xmlns:a16="http://schemas.microsoft.com/office/drawing/2014/main" id="{E9954D6D-D9E6-B54A-9EF0-3DC9CFF2548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3280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2" name="Text Box 4">
          <a:extLst>
            <a:ext uri="{FF2B5EF4-FFF2-40B4-BE49-F238E27FC236}">
              <a16:creationId xmlns:a16="http://schemas.microsoft.com/office/drawing/2014/main" id="{7E123D24-2D63-BE48-93AC-9E92BE6DD5C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3" name="Text Box 4">
          <a:extLst>
            <a:ext uri="{FF2B5EF4-FFF2-40B4-BE49-F238E27FC236}">
              <a16:creationId xmlns:a16="http://schemas.microsoft.com/office/drawing/2014/main" id="{8CA280F0-E81E-4A48-820E-EB9CFC440C4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4" name="Text Box 4">
          <a:extLst>
            <a:ext uri="{FF2B5EF4-FFF2-40B4-BE49-F238E27FC236}">
              <a16:creationId xmlns:a16="http://schemas.microsoft.com/office/drawing/2014/main" id="{6897B8D9-F9D5-2142-B345-61F7A2F74EE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5" name="Text Box 4">
          <a:extLst>
            <a:ext uri="{FF2B5EF4-FFF2-40B4-BE49-F238E27FC236}">
              <a16:creationId xmlns:a16="http://schemas.microsoft.com/office/drawing/2014/main" id="{D3257253-57DC-F54D-8B09-AAF77284AB4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26" name="Text Box 4">
          <a:extLst>
            <a:ext uri="{FF2B5EF4-FFF2-40B4-BE49-F238E27FC236}">
              <a16:creationId xmlns:a16="http://schemas.microsoft.com/office/drawing/2014/main" id="{E1EBF1F4-48D5-F14A-A29D-1BAFC182143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27" name="Text Box 4">
          <a:extLst>
            <a:ext uri="{FF2B5EF4-FFF2-40B4-BE49-F238E27FC236}">
              <a16:creationId xmlns:a16="http://schemas.microsoft.com/office/drawing/2014/main" id="{CFCC71C5-5955-BC42-A38C-80714887CFF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8" name="Text Box 4">
          <a:extLst>
            <a:ext uri="{FF2B5EF4-FFF2-40B4-BE49-F238E27FC236}">
              <a16:creationId xmlns:a16="http://schemas.microsoft.com/office/drawing/2014/main" id="{C8FC23F5-9FCC-AB42-81E0-8E8A55EFE36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29" name="Text Box 4">
          <a:extLst>
            <a:ext uri="{FF2B5EF4-FFF2-40B4-BE49-F238E27FC236}">
              <a16:creationId xmlns:a16="http://schemas.microsoft.com/office/drawing/2014/main" id="{C96E402F-977B-C145-9B37-80A60B958CC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0" name="Text Box 4">
          <a:extLst>
            <a:ext uri="{FF2B5EF4-FFF2-40B4-BE49-F238E27FC236}">
              <a16:creationId xmlns:a16="http://schemas.microsoft.com/office/drawing/2014/main" id="{C955A243-1A51-C140-AEB4-B1C3F0BC341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1" name="Text Box 4">
          <a:extLst>
            <a:ext uri="{FF2B5EF4-FFF2-40B4-BE49-F238E27FC236}">
              <a16:creationId xmlns:a16="http://schemas.microsoft.com/office/drawing/2014/main" id="{DBFE6385-F13A-C64A-AE6A-543A1F8371E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2" name="Text Box 4">
          <a:extLst>
            <a:ext uri="{FF2B5EF4-FFF2-40B4-BE49-F238E27FC236}">
              <a16:creationId xmlns:a16="http://schemas.microsoft.com/office/drawing/2014/main" id="{BECB7B94-8C60-534C-A478-FE5D16CD49A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3" name="Text Box 4">
          <a:extLst>
            <a:ext uri="{FF2B5EF4-FFF2-40B4-BE49-F238E27FC236}">
              <a16:creationId xmlns:a16="http://schemas.microsoft.com/office/drawing/2014/main" id="{D7A1D8E9-3859-1047-B593-2280FCB38A8D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4" name="Text Box 4">
          <a:extLst>
            <a:ext uri="{FF2B5EF4-FFF2-40B4-BE49-F238E27FC236}">
              <a16:creationId xmlns:a16="http://schemas.microsoft.com/office/drawing/2014/main" id="{970F0F49-5579-2347-8738-2A9AB6A61C0C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5" name="Text Box 4">
          <a:extLst>
            <a:ext uri="{FF2B5EF4-FFF2-40B4-BE49-F238E27FC236}">
              <a16:creationId xmlns:a16="http://schemas.microsoft.com/office/drawing/2014/main" id="{1E9C476B-DF53-2E40-A1CC-A00A543D968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6" name="Text Box 4">
          <a:extLst>
            <a:ext uri="{FF2B5EF4-FFF2-40B4-BE49-F238E27FC236}">
              <a16:creationId xmlns:a16="http://schemas.microsoft.com/office/drawing/2014/main" id="{110C2262-F46A-E340-A20D-1180625EC4E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7" name="Text Box 4">
          <a:extLst>
            <a:ext uri="{FF2B5EF4-FFF2-40B4-BE49-F238E27FC236}">
              <a16:creationId xmlns:a16="http://schemas.microsoft.com/office/drawing/2014/main" id="{9B76E316-5B1B-B441-B9FF-6432FE5FB33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8" name="Text Box 4">
          <a:extLst>
            <a:ext uri="{FF2B5EF4-FFF2-40B4-BE49-F238E27FC236}">
              <a16:creationId xmlns:a16="http://schemas.microsoft.com/office/drawing/2014/main" id="{DDF72EDA-9929-2047-AA1F-7E1BFD9C9C1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39" name="Text Box 4">
          <a:extLst>
            <a:ext uri="{FF2B5EF4-FFF2-40B4-BE49-F238E27FC236}">
              <a16:creationId xmlns:a16="http://schemas.microsoft.com/office/drawing/2014/main" id="{18916F72-A5DE-864C-B245-9D0278AA327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0" name="Text Box 4">
          <a:extLst>
            <a:ext uri="{FF2B5EF4-FFF2-40B4-BE49-F238E27FC236}">
              <a16:creationId xmlns:a16="http://schemas.microsoft.com/office/drawing/2014/main" id="{2F8A43FF-F8B7-1540-AEFE-33608E8477E9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1" name="Text Box 4">
          <a:extLst>
            <a:ext uri="{FF2B5EF4-FFF2-40B4-BE49-F238E27FC236}">
              <a16:creationId xmlns:a16="http://schemas.microsoft.com/office/drawing/2014/main" id="{4078A067-E78A-7548-B81E-6116B2581EE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2" name="Text Box 4">
          <a:extLst>
            <a:ext uri="{FF2B5EF4-FFF2-40B4-BE49-F238E27FC236}">
              <a16:creationId xmlns:a16="http://schemas.microsoft.com/office/drawing/2014/main" id="{5C74A94A-73B3-B842-BF3A-AD3BB5CD7E97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3" name="Text Box 4">
          <a:extLst>
            <a:ext uri="{FF2B5EF4-FFF2-40B4-BE49-F238E27FC236}">
              <a16:creationId xmlns:a16="http://schemas.microsoft.com/office/drawing/2014/main" id="{4ABA4E53-C9E7-6046-B259-B8250085807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44" name="Text Box 4">
          <a:extLst>
            <a:ext uri="{FF2B5EF4-FFF2-40B4-BE49-F238E27FC236}">
              <a16:creationId xmlns:a16="http://schemas.microsoft.com/office/drawing/2014/main" id="{08F26E28-7C82-3441-8082-086BBF84A57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45" name="Text Box 4">
          <a:extLst>
            <a:ext uri="{FF2B5EF4-FFF2-40B4-BE49-F238E27FC236}">
              <a16:creationId xmlns:a16="http://schemas.microsoft.com/office/drawing/2014/main" id="{044B167A-9C63-544A-8472-D231179D833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46" name="Text Box 4">
          <a:extLst>
            <a:ext uri="{FF2B5EF4-FFF2-40B4-BE49-F238E27FC236}">
              <a16:creationId xmlns:a16="http://schemas.microsoft.com/office/drawing/2014/main" id="{08694302-0F55-9A44-AE69-5588C2C7905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47" name="Text Box 4">
          <a:extLst>
            <a:ext uri="{FF2B5EF4-FFF2-40B4-BE49-F238E27FC236}">
              <a16:creationId xmlns:a16="http://schemas.microsoft.com/office/drawing/2014/main" id="{1C786C79-130C-0246-891C-41520A8CFF8F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8" name="Text Box 4">
          <a:extLst>
            <a:ext uri="{FF2B5EF4-FFF2-40B4-BE49-F238E27FC236}">
              <a16:creationId xmlns:a16="http://schemas.microsoft.com/office/drawing/2014/main" id="{EECBAD2F-101D-FF4D-9FFD-3ED788B95941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49" name="Text Box 4">
          <a:extLst>
            <a:ext uri="{FF2B5EF4-FFF2-40B4-BE49-F238E27FC236}">
              <a16:creationId xmlns:a16="http://schemas.microsoft.com/office/drawing/2014/main" id="{552E6B04-5EC3-EB41-AB5C-DF49FDF00B6B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50" name="Text Box 4">
          <a:extLst>
            <a:ext uri="{FF2B5EF4-FFF2-40B4-BE49-F238E27FC236}">
              <a16:creationId xmlns:a16="http://schemas.microsoft.com/office/drawing/2014/main" id="{8276A59E-3963-9643-A851-B5DFFC2B84CA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51" name="Text Box 4">
          <a:extLst>
            <a:ext uri="{FF2B5EF4-FFF2-40B4-BE49-F238E27FC236}">
              <a16:creationId xmlns:a16="http://schemas.microsoft.com/office/drawing/2014/main" id="{2A7B0820-3AFF-B248-9DCF-7322513317F0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52" name="Text Box 4">
          <a:extLst>
            <a:ext uri="{FF2B5EF4-FFF2-40B4-BE49-F238E27FC236}">
              <a16:creationId xmlns:a16="http://schemas.microsoft.com/office/drawing/2014/main" id="{AE9DB515-A098-5842-B389-9DB79B9A0C6E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53" name="Text Box 4">
          <a:extLst>
            <a:ext uri="{FF2B5EF4-FFF2-40B4-BE49-F238E27FC236}">
              <a16:creationId xmlns:a16="http://schemas.microsoft.com/office/drawing/2014/main" id="{72033DE2-FAF8-F442-874C-6D86F55D1728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54" name="Text Box 4">
          <a:extLst>
            <a:ext uri="{FF2B5EF4-FFF2-40B4-BE49-F238E27FC236}">
              <a16:creationId xmlns:a16="http://schemas.microsoft.com/office/drawing/2014/main" id="{4A0DD87E-1115-EB49-841C-8010BB2D5E04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08961"/>
    <xdr:sp macro="" textlink="">
      <xdr:nvSpPr>
        <xdr:cNvPr id="147355" name="Text Box 4">
          <a:extLst>
            <a:ext uri="{FF2B5EF4-FFF2-40B4-BE49-F238E27FC236}">
              <a16:creationId xmlns:a16="http://schemas.microsoft.com/office/drawing/2014/main" id="{F630E657-CB5A-AA48-B6F7-7C522CAA0286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0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56" name="Text Box 4">
          <a:extLst>
            <a:ext uri="{FF2B5EF4-FFF2-40B4-BE49-F238E27FC236}">
              <a16:creationId xmlns:a16="http://schemas.microsoft.com/office/drawing/2014/main" id="{39C3F9E3-A98E-F444-B380-DAADC682FEB2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1123950</xdr:colOff>
      <xdr:row>106</xdr:row>
      <xdr:rowOff>0</xdr:rowOff>
    </xdr:from>
    <xdr:ext cx="13759" cy="237536"/>
    <xdr:sp macro="" textlink="">
      <xdr:nvSpPr>
        <xdr:cNvPr id="147357" name="Text Box 4">
          <a:extLst>
            <a:ext uri="{FF2B5EF4-FFF2-40B4-BE49-F238E27FC236}">
              <a16:creationId xmlns:a16="http://schemas.microsoft.com/office/drawing/2014/main" id="{A29E35B2-D68F-8F42-A59F-DA59D1B60563}"/>
            </a:ext>
          </a:extLst>
        </xdr:cNvPr>
        <xdr:cNvSpPr txBox="1">
          <a:spLocks noChangeArrowheads="1"/>
        </xdr:cNvSpPr>
      </xdr:nvSpPr>
      <xdr:spPr bwMode="auto">
        <a:xfrm>
          <a:off x="2896043" y="19419186"/>
          <a:ext cx="13759" cy="23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P138"/>
  <sheetViews>
    <sheetView tabSelected="1" zoomScale="86" zoomScaleNormal="86" workbookViewId="0">
      <pane xSplit="3" topLeftCell="D1" activePane="topRight" state="frozen"/>
      <selection activeCell="A2" sqref="A2"/>
      <selection pane="topRight" activeCell="A6" sqref="A6"/>
    </sheetView>
  </sheetViews>
  <sheetFormatPr baseColWidth="10" defaultColWidth="8.83203125" defaultRowHeight="13" x14ac:dyDescent="0.15"/>
  <cols>
    <col min="1" max="1" width="23.33203125" style="29" customWidth="1"/>
    <col min="2" max="2" width="18.5" style="29" customWidth="1"/>
    <col min="3" max="3" width="8.33203125" style="46" customWidth="1"/>
    <col min="4" max="4" width="8.33203125" style="47" customWidth="1"/>
    <col min="5" max="5" width="8.5" style="29" customWidth="1"/>
    <col min="6" max="6" width="12" style="46" customWidth="1"/>
    <col min="7" max="7" width="7.6640625" style="46" customWidth="1"/>
    <col min="8" max="8" width="12.83203125" style="74" customWidth="1"/>
    <col min="9" max="9" width="7.6640625" style="46" customWidth="1"/>
    <col min="10" max="10" width="12.6640625" style="74" customWidth="1"/>
    <col min="11" max="11" width="7.6640625" style="46" customWidth="1"/>
    <col min="12" max="12" width="12.6640625" style="74" customWidth="1"/>
    <col min="13" max="13" width="7.6640625" style="46" customWidth="1"/>
    <col min="14" max="14" width="11.33203125" style="74" customWidth="1"/>
    <col min="15" max="15" width="7.6640625" style="46" customWidth="1"/>
    <col min="16" max="16" width="11.83203125" style="74" customWidth="1"/>
    <col min="17" max="17" width="7.6640625" style="46" customWidth="1"/>
    <col min="18" max="18" width="9.83203125" style="74" customWidth="1"/>
    <col min="19" max="19" width="7.6640625" style="46" customWidth="1"/>
    <col min="20" max="20" width="10.6640625" style="74" customWidth="1"/>
    <col min="21" max="21" width="7.5" style="46" customWidth="1"/>
    <col min="22" max="22" width="11.33203125" style="74" customWidth="1"/>
    <col min="23" max="23" width="7.5" style="46" customWidth="1"/>
    <col min="24" max="24" width="7.83203125" style="29" customWidth="1"/>
    <col min="25" max="25" width="11.33203125" style="29" customWidth="1"/>
    <col min="26" max="26" width="8.33203125" style="29" customWidth="1"/>
    <col min="27" max="27" width="10.5" style="29" customWidth="1"/>
    <col min="28" max="28" width="7.6640625" style="52" customWidth="1"/>
    <col min="29" max="29" width="8.83203125" customWidth="1"/>
    <col min="30" max="30" width="21.5" customWidth="1"/>
    <col min="31" max="31" width="11.83203125" customWidth="1"/>
    <col min="32" max="32" width="12.1640625" customWidth="1"/>
  </cols>
  <sheetData>
    <row r="1" spans="1:38" ht="14" x14ac:dyDescent="0.15">
      <c r="A1" s="75" t="s">
        <v>145</v>
      </c>
      <c r="Y1" s="52"/>
      <c r="Z1" s="46"/>
      <c r="AA1" s="46"/>
      <c r="AB1" s="46"/>
    </row>
    <row r="2" spans="1:38" ht="14" x14ac:dyDescent="0.15">
      <c r="A2" s="53" t="s">
        <v>24</v>
      </c>
      <c r="B2" s="53"/>
      <c r="C2" s="51"/>
      <c r="D2" s="54"/>
      <c r="E2" s="53"/>
      <c r="F2" s="51"/>
      <c r="G2" s="51"/>
      <c r="H2" s="75"/>
      <c r="I2" s="51"/>
      <c r="J2" s="75"/>
      <c r="K2" s="51"/>
      <c r="L2" s="75"/>
      <c r="M2" s="51"/>
      <c r="N2" s="75"/>
      <c r="O2" s="51"/>
      <c r="P2" s="75"/>
      <c r="Q2" s="51"/>
      <c r="R2" s="75"/>
      <c r="S2" s="51"/>
      <c r="T2" s="75"/>
      <c r="U2" s="51"/>
      <c r="V2" s="75"/>
      <c r="W2" s="51"/>
      <c r="Y2" s="52"/>
      <c r="Z2" s="46"/>
      <c r="AA2" s="46"/>
      <c r="AB2" s="46"/>
      <c r="AC2" s="2"/>
      <c r="AD2" s="2"/>
    </row>
    <row r="3" spans="1:38" s="1" customFormat="1" ht="14" x14ac:dyDescent="0.15">
      <c r="A3" s="55" t="s">
        <v>23</v>
      </c>
      <c r="B3" s="55"/>
      <c r="C3" s="55"/>
      <c r="D3" s="56"/>
      <c r="E3" s="55"/>
      <c r="F3" s="55"/>
      <c r="G3" s="55"/>
      <c r="H3" s="75"/>
      <c r="I3" s="55"/>
      <c r="J3" s="75"/>
      <c r="K3" s="55"/>
      <c r="L3" s="75"/>
      <c r="M3" s="55"/>
      <c r="N3" s="75"/>
      <c r="O3" s="55"/>
      <c r="P3" s="75"/>
      <c r="Q3" s="55"/>
      <c r="R3" s="75"/>
      <c r="S3" s="91"/>
      <c r="T3" s="75"/>
      <c r="U3" s="55"/>
      <c r="V3" s="75"/>
      <c r="W3" s="55"/>
      <c r="X3" s="57"/>
      <c r="Y3" s="58"/>
      <c r="Z3" s="57"/>
      <c r="AA3" s="57"/>
      <c r="AB3" s="57"/>
      <c r="AC3"/>
      <c r="AD3"/>
    </row>
    <row r="4" spans="1:38" ht="14" x14ac:dyDescent="0.15">
      <c r="A4" s="53" t="s">
        <v>18</v>
      </c>
      <c r="B4" s="53"/>
      <c r="C4" s="51"/>
      <c r="D4" s="54"/>
      <c r="E4" s="53"/>
      <c r="F4" s="51"/>
      <c r="G4" s="51"/>
      <c r="H4" s="75"/>
      <c r="I4" s="51"/>
      <c r="J4" s="75"/>
      <c r="K4" s="51"/>
      <c r="L4" s="75"/>
      <c r="M4" s="51"/>
      <c r="N4" s="75"/>
      <c r="O4" s="51"/>
      <c r="P4" s="75"/>
      <c r="Q4" s="51"/>
      <c r="R4" s="75"/>
      <c r="S4" s="51"/>
      <c r="T4" s="75"/>
      <c r="U4" s="51"/>
      <c r="V4" s="75"/>
      <c r="W4" s="51"/>
      <c r="Y4" s="52"/>
      <c r="Z4" s="46"/>
      <c r="AA4" s="46"/>
      <c r="AB4" s="46"/>
    </row>
    <row r="5" spans="1:38" ht="14" x14ac:dyDescent="0.15">
      <c r="A5" s="53" t="s">
        <v>22</v>
      </c>
      <c r="B5" s="53"/>
      <c r="C5" s="51"/>
      <c r="D5" s="54"/>
      <c r="E5" s="53"/>
      <c r="F5" s="51"/>
      <c r="G5" s="51"/>
      <c r="H5" s="75"/>
      <c r="I5" s="51"/>
      <c r="J5" s="75"/>
      <c r="K5" s="51"/>
      <c r="L5" s="75"/>
      <c r="M5" s="51"/>
      <c r="N5" s="75"/>
      <c r="O5" s="51"/>
      <c r="P5" s="75"/>
      <c r="Q5" s="51"/>
      <c r="R5" s="75"/>
      <c r="S5" s="51"/>
      <c r="T5" s="75"/>
      <c r="U5" s="51"/>
      <c r="V5" s="75"/>
      <c r="W5" s="51"/>
      <c r="Y5" s="52"/>
      <c r="Z5" s="46"/>
      <c r="AA5" s="46"/>
      <c r="AB5" s="46"/>
    </row>
    <row r="6" spans="1:38" ht="14" x14ac:dyDescent="0.15">
      <c r="A6" s="53"/>
      <c r="B6" s="53"/>
      <c r="C6" s="51"/>
      <c r="D6" s="54"/>
      <c r="E6" s="53"/>
      <c r="F6" s="51"/>
      <c r="G6" s="51"/>
      <c r="H6" s="75"/>
      <c r="I6" s="51"/>
      <c r="J6" s="75"/>
      <c r="K6" s="51"/>
      <c r="L6" s="75"/>
      <c r="M6" s="51"/>
      <c r="N6" s="75"/>
      <c r="O6" s="51"/>
      <c r="P6" s="75"/>
      <c r="Q6" s="51"/>
      <c r="R6" s="75"/>
      <c r="S6" s="51"/>
      <c r="T6" s="75"/>
      <c r="U6" s="51"/>
      <c r="V6" s="75"/>
      <c r="W6" s="51"/>
      <c r="Y6" s="52"/>
      <c r="Z6" s="46"/>
      <c r="AA6" s="46"/>
      <c r="AB6" s="46"/>
    </row>
    <row r="7" spans="1:38" ht="15" customHeight="1" thickBot="1" x14ac:dyDescent="0.2">
      <c r="Y7" s="52"/>
      <c r="Z7" s="46"/>
      <c r="AA7" s="46"/>
      <c r="AB7" s="46"/>
    </row>
    <row r="8" spans="1:38" ht="15" customHeight="1" thickBot="1" x14ac:dyDescent="0.2">
      <c r="A8" s="5" t="s">
        <v>9</v>
      </c>
      <c r="B8" s="6"/>
      <c r="C8" s="184" t="s">
        <v>0</v>
      </c>
      <c r="D8" s="7" t="s">
        <v>6</v>
      </c>
      <c r="E8" s="93" t="s">
        <v>7</v>
      </c>
      <c r="F8" s="123" t="s">
        <v>26</v>
      </c>
      <c r="G8" s="94"/>
      <c r="H8" s="134" t="s">
        <v>27</v>
      </c>
      <c r="I8" s="95"/>
      <c r="J8" s="134" t="s">
        <v>146</v>
      </c>
      <c r="K8" s="97"/>
      <c r="L8" s="135" t="s">
        <v>29</v>
      </c>
      <c r="M8" s="97"/>
      <c r="N8" s="123" t="s">
        <v>32</v>
      </c>
      <c r="O8" s="97"/>
      <c r="P8" s="96" t="s">
        <v>33</v>
      </c>
      <c r="Q8" s="94"/>
      <c r="R8" s="98" t="s">
        <v>35</v>
      </c>
      <c r="S8" s="97"/>
      <c r="T8" s="117" t="s">
        <v>154</v>
      </c>
      <c r="U8" s="119"/>
      <c r="V8" s="123" t="s">
        <v>165</v>
      </c>
      <c r="W8" s="121"/>
      <c r="X8" s="182" t="s">
        <v>10</v>
      </c>
      <c r="Y8" s="178" t="s">
        <v>11</v>
      </c>
      <c r="Z8" s="8" t="s">
        <v>12</v>
      </c>
      <c r="AA8" s="176" t="s">
        <v>13</v>
      </c>
      <c r="AB8" s="65" t="s">
        <v>14</v>
      </c>
    </row>
    <row r="9" spans="1:38" ht="26" customHeight="1" thickBot="1" x14ac:dyDescent="0.2">
      <c r="A9" s="41" t="s">
        <v>19</v>
      </c>
      <c r="B9" s="10" t="s">
        <v>20</v>
      </c>
      <c r="C9" s="185"/>
      <c r="D9" s="11" t="s">
        <v>0</v>
      </c>
      <c r="E9" s="140" t="s">
        <v>8</v>
      </c>
      <c r="F9" s="133" t="s">
        <v>25</v>
      </c>
      <c r="G9" s="13">
        <v>9</v>
      </c>
      <c r="H9" s="136" t="s">
        <v>28</v>
      </c>
      <c r="I9" s="120">
        <v>9</v>
      </c>
      <c r="J9" s="136" t="s">
        <v>28</v>
      </c>
      <c r="K9" s="13">
        <v>9</v>
      </c>
      <c r="L9" s="73" t="s">
        <v>30</v>
      </c>
      <c r="M9" s="13">
        <v>9</v>
      </c>
      <c r="N9" s="133" t="s">
        <v>31</v>
      </c>
      <c r="O9" s="13">
        <v>9</v>
      </c>
      <c r="P9" s="124" t="s">
        <v>34</v>
      </c>
      <c r="Q9" s="13">
        <v>9</v>
      </c>
      <c r="R9" s="89" t="s">
        <v>36</v>
      </c>
      <c r="S9" s="13">
        <v>9</v>
      </c>
      <c r="T9" s="100" t="s">
        <v>155</v>
      </c>
      <c r="U9" s="120">
        <v>9</v>
      </c>
      <c r="V9" s="160" t="s">
        <v>30</v>
      </c>
      <c r="W9" s="13">
        <v>9</v>
      </c>
      <c r="X9" s="183"/>
      <c r="Y9" s="179"/>
      <c r="Z9" s="14"/>
      <c r="AA9" s="177"/>
      <c r="AB9" s="66"/>
    </row>
    <row r="10" spans="1:38" s="2" customFormat="1" ht="15" customHeight="1" x14ac:dyDescent="0.15">
      <c r="A10" s="127" t="s">
        <v>136</v>
      </c>
      <c r="B10" s="127" t="s">
        <v>105</v>
      </c>
      <c r="C10" s="61">
        <f>+G10+I10+K10+M10+O10+Q10+S10+U10+W10</f>
        <v>200</v>
      </c>
      <c r="D10" s="17">
        <f>+C10/E10</f>
        <v>200</v>
      </c>
      <c r="E10" s="16">
        <f>COUNTA(F10,H10,J10,L10,N10,P10,R10,T10,V10)</f>
        <v>1</v>
      </c>
      <c r="F10" s="129"/>
      <c r="G10" s="84"/>
      <c r="H10" s="77"/>
      <c r="I10" s="69"/>
      <c r="J10" s="77"/>
      <c r="K10" s="69"/>
      <c r="L10" s="77"/>
      <c r="M10" s="69"/>
      <c r="N10" s="77"/>
      <c r="O10" s="69"/>
      <c r="P10" s="77">
        <v>41</v>
      </c>
      <c r="Q10" s="69">
        <v>200</v>
      </c>
      <c r="R10" s="77"/>
      <c r="S10" s="69"/>
      <c r="T10" s="77"/>
      <c r="U10" s="69"/>
      <c r="V10" s="77"/>
      <c r="W10" s="69"/>
      <c r="X10" s="22">
        <f>F10+H10+J10+L10+N10+P10+R10+T10+V10</f>
        <v>41</v>
      </c>
      <c r="Y10" s="19">
        <f>+X10/E10</f>
        <v>41</v>
      </c>
      <c r="Z10" s="18">
        <f>IF(F10="",0,$G$9)+IF(H10="",0,$G$9)+IF(J10="",0,$G$9)+IF(L10="",0,$G$9)+IF(N10="",0,$G$9)+IF(P10="",0,$G$9)+IF(R10="",0,$G$9)+IF(T10="",0,$G$9)+IF(V10="",0,$G$9)</f>
        <v>9</v>
      </c>
      <c r="AA10" s="19">
        <f>X10/Z10</f>
        <v>4.5555555555555554</v>
      </c>
      <c r="AB10" s="45">
        <v>1</v>
      </c>
      <c r="AC10"/>
      <c r="AD10"/>
      <c r="AE10"/>
      <c r="AF10">
        <v>1</v>
      </c>
      <c r="AG10"/>
      <c r="AH10"/>
      <c r="AI10"/>
      <c r="AJ10"/>
      <c r="AK10"/>
      <c r="AL10"/>
    </row>
    <row r="11" spans="1:38" ht="15" customHeight="1" x14ac:dyDescent="0.15">
      <c r="A11" s="118" t="s">
        <v>120</v>
      </c>
      <c r="B11" s="118" t="s">
        <v>119</v>
      </c>
      <c r="C11" s="61">
        <f t="shared" ref="C11:C13" si="0">+G11+I11+K11+M11+O11+Q11+S11+U11+W11</f>
        <v>380</v>
      </c>
      <c r="D11" s="17">
        <f>+C11/E11</f>
        <v>190</v>
      </c>
      <c r="E11" s="16">
        <f t="shared" ref="E11:E13" si="1">COUNTA(F11,H11,J11,L11,N11,P11,R11,T11,V11)</f>
        <v>2</v>
      </c>
      <c r="F11" s="34"/>
      <c r="G11" s="84"/>
      <c r="H11" s="77"/>
      <c r="I11" s="69"/>
      <c r="J11" s="77">
        <v>49</v>
      </c>
      <c r="K11" s="69">
        <v>200</v>
      </c>
      <c r="L11" s="77"/>
      <c r="M11" s="69"/>
      <c r="N11" s="77">
        <v>57</v>
      </c>
      <c r="O11" s="69">
        <v>180</v>
      </c>
      <c r="P11" s="38"/>
      <c r="Q11" s="69"/>
      <c r="R11" s="77"/>
      <c r="S11" s="69"/>
      <c r="T11" s="77"/>
      <c r="U11" s="69"/>
      <c r="V11" s="77"/>
      <c r="W11" s="69"/>
      <c r="X11" s="22">
        <f t="shared" ref="X11:X13" si="2">F11+H11+J11+L11+N11+P11+R11+T11+V11</f>
        <v>106</v>
      </c>
      <c r="Y11" s="19">
        <f>+X11/E11</f>
        <v>53</v>
      </c>
      <c r="Z11" s="18">
        <f t="shared" ref="Z11:Z13" si="3">IF(F11="",0,$G$9)+IF(H11="",0,$G$9)+IF(J11="",0,$G$9)+IF(L11="",0,$G$9)+IF(N11="",0,$G$9)+IF(P11="",0,$G$9)+IF(R11="",0,$G$9)+IF(T11="",0,$G$9)+IF(V11="",0,$G$9)</f>
        <v>18</v>
      </c>
      <c r="AA11" s="19">
        <f>X11/Z11</f>
        <v>5.8888888888888893</v>
      </c>
      <c r="AB11" s="45">
        <v>2</v>
      </c>
    </row>
    <row r="12" spans="1:38" ht="15" customHeight="1" x14ac:dyDescent="0.15">
      <c r="A12" s="148" t="s">
        <v>94</v>
      </c>
      <c r="B12" s="148" t="s">
        <v>95</v>
      </c>
      <c r="C12" s="61">
        <f t="shared" si="0"/>
        <v>580</v>
      </c>
      <c r="D12" s="17">
        <f>+C12/E12</f>
        <v>193.33333333333334</v>
      </c>
      <c r="E12" s="16">
        <f t="shared" si="1"/>
        <v>3</v>
      </c>
      <c r="F12" s="34"/>
      <c r="G12" s="84"/>
      <c r="H12" s="77"/>
      <c r="I12" s="69"/>
      <c r="J12" s="77"/>
      <c r="K12" s="69"/>
      <c r="L12" s="77">
        <v>52</v>
      </c>
      <c r="M12" s="69">
        <v>200</v>
      </c>
      <c r="N12" s="77">
        <v>54</v>
      </c>
      <c r="O12" s="69">
        <v>200</v>
      </c>
      <c r="P12" s="77">
        <v>65</v>
      </c>
      <c r="Q12" s="69">
        <v>180</v>
      </c>
      <c r="R12" s="77"/>
      <c r="S12" s="69"/>
      <c r="T12" s="77"/>
      <c r="U12" s="69"/>
      <c r="V12" s="77"/>
      <c r="W12" s="69"/>
      <c r="X12" s="22">
        <f t="shared" si="2"/>
        <v>171</v>
      </c>
      <c r="Y12" s="19">
        <f>+X12/E12</f>
        <v>57</v>
      </c>
      <c r="Z12" s="18">
        <f t="shared" si="3"/>
        <v>27</v>
      </c>
      <c r="AA12" s="19">
        <f>X12/Z12</f>
        <v>6.333333333333333</v>
      </c>
      <c r="AB12" s="45">
        <v>3</v>
      </c>
    </row>
    <row r="13" spans="1:38" ht="15" customHeight="1" x14ac:dyDescent="0.15">
      <c r="A13" s="118" t="s">
        <v>174</v>
      </c>
      <c r="B13" s="118" t="s">
        <v>175</v>
      </c>
      <c r="C13" s="61">
        <f t="shared" si="0"/>
        <v>200</v>
      </c>
      <c r="D13" s="17">
        <f t="shared" ref="D13" si="4">+C13/E13</f>
        <v>200</v>
      </c>
      <c r="E13" s="16">
        <f t="shared" si="1"/>
        <v>1</v>
      </c>
      <c r="F13" s="139"/>
      <c r="G13" s="26"/>
      <c r="H13" s="138"/>
      <c r="I13" s="24"/>
      <c r="J13" s="31"/>
      <c r="K13" s="24"/>
      <c r="L13" s="31"/>
      <c r="M13" s="24"/>
      <c r="N13" s="31"/>
      <c r="O13" s="24"/>
      <c r="P13" s="31"/>
      <c r="Q13" s="24"/>
      <c r="R13" s="76"/>
      <c r="S13" s="68"/>
      <c r="T13" s="76"/>
      <c r="U13" s="68"/>
      <c r="V13" s="76">
        <v>61</v>
      </c>
      <c r="W13" s="68">
        <v>200</v>
      </c>
      <c r="X13" s="22">
        <f t="shared" si="2"/>
        <v>61</v>
      </c>
      <c r="Y13" s="19">
        <f>+X13/E13</f>
        <v>61</v>
      </c>
      <c r="Z13" s="18">
        <f t="shared" si="3"/>
        <v>9</v>
      </c>
      <c r="AA13" s="19">
        <f t="shared" ref="AA13" si="5">X13/Z13</f>
        <v>6.7777777777777777</v>
      </c>
      <c r="AB13" s="45">
        <v>4</v>
      </c>
    </row>
    <row r="14" spans="1:38" ht="15.75" customHeight="1" x14ac:dyDescent="0.15">
      <c r="A14" s="2"/>
      <c r="B14" s="2"/>
      <c r="F14" s="50"/>
      <c r="G14" s="52"/>
      <c r="I14" s="52"/>
      <c r="K14" s="52"/>
      <c r="M14" s="52"/>
      <c r="O14" s="52"/>
      <c r="Q14" s="52"/>
      <c r="S14" s="52"/>
      <c r="U14" s="52"/>
      <c r="W14" s="52"/>
      <c r="X14" s="48"/>
      <c r="Y14" s="47"/>
      <c r="Z14" s="48"/>
      <c r="AA14" s="47"/>
      <c r="AB14" s="85"/>
    </row>
    <row r="15" spans="1:38" ht="15.75" customHeight="1" x14ac:dyDescent="0.15">
      <c r="A15" s="122"/>
      <c r="B15" s="122"/>
      <c r="F15" s="50"/>
      <c r="G15" s="52"/>
      <c r="I15" s="52"/>
      <c r="K15" s="52"/>
      <c r="M15" s="52"/>
      <c r="O15" s="52"/>
      <c r="Q15" s="52"/>
      <c r="S15" s="52"/>
      <c r="U15" s="52"/>
      <c r="W15" s="52"/>
      <c r="X15" s="48"/>
      <c r="Y15" s="47"/>
      <c r="Z15" s="48"/>
      <c r="AA15" s="47"/>
      <c r="AB15" s="125"/>
    </row>
    <row r="16" spans="1:38" ht="15" customHeight="1" thickBot="1" x14ac:dyDescent="0.2">
      <c r="A16" s="39"/>
      <c r="B16" s="39"/>
      <c r="D16" s="59"/>
      <c r="AB16" s="49"/>
    </row>
    <row r="17" spans="1:28" ht="15" customHeight="1" thickBot="1" x14ac:dyDescent="0.2">
      <c r="A17" s="5" t="s">
        <v>5</v>
      </c>
      <c r="B17" s="6"/>
      <c r="C17" s="184" t="s">
        <v>0</v>
      </c>
      <c r="D17" s="7" t="s">
        <v>6</v>
      </c>
      <c r="E17" s="93" t="s">
        <v>7</v>
      </c>
      <c r="F17" s="123" t="s">
        <v>26</v>
      </c>
      <c r="G17" s="94"/>
      <c r="H17" s="134" t="s">
        <v>27</v>
      </c>
      <c r="I17" s="95"/>
      <c r="J17" s="134" t="s">
        <v>146</v>
      </c>
      <c r="K17" s="97"/>
      <c r="L17" s="135" t="s">
        <v>29</v>
      </c>
      <c r="M17" s="97"/>
      <c r="N17" s="123" t="s">
        <v>32</v>
      </c>
      <c r="O17" s="97"/>
      <c r="P17" s="96" t="s">
        <v>33</v>
      </c>
      <c r="Q17" s="94"/>
      <c r="R17" s="98" t="s">
        <v>35</v>
      </c>
      <c r="S17" s="97"/>
      <c r="T17" s="117" t="s">
        <v>154</v>
      </c>
      <c r="U17" s="119"/>
      <c r="V17" s="123" t="s">
        <v>165</v>
      </c>
      <c r="W17" s="121"/>
      <c r="X17" s="182" t="s">
        <v>10</v>
      </c>
      <c r="Y17" s="178" t="s">
        <v>11</v>
      </c>
      <c r="Z17" s="8" t="s">
        <v>12</v>
      </c>
      <c r="AA17" s="180" t="s">
        <v>13</v>
      </c>
      <c r="AB17" s="174" t="s">
        <v>14</v>
      </c>
    </row>
    <row r="18" spans="1:28" ht="25" customHeight="1" thickBot="1" x14ac:dyDescent="0.2">
      <c r="A18" s="41" t="s">
        <v>19</v>
      </c>
      <c r="B18" s="10" t="s">
        <v>20</v>
      </c>
      <c r="C18" s="185"/>
      <c r="D18" s="11" t="s">
        <v>0</v>
      </c>
      <c r="E18" s="140" t="s">
        <v>8</v>
      </c>
      <c r="F18" s="133" t="s">
        <v>25</v>
      </c>
      <c r="G18" s="13">
        <v>9</v>
      </c>
      <c r="H18" s="136" t="s">
        <v>28</v>
      </c>
      <c r="I18" s="13">
        <v>9</v>
      </c>
      <c r="J18" s="136" t="s">
        <v>28</v>
      </c>
      <c r="K18" s="13">
        <v>9</v>
      </c>
      <c r="L18" s="73" t="s">
        <v>30</v>
      </c>
      <c r="M18" s="13">
        <v>9</v>
      </c>
      <c r="N18" s="133" t="s">
        <v>31</v>
      </c>
      <c r="O18" s="13">
        <v>9</v>
      </c>
      <c r="P18" s="124" t="s">
        <v>34</v>
      </c>
      <c r="Q18" s="13">
        <v>9</v>
      </c>
      <c r="R18" s="89" t="s">
        <v>36</v>
      </c>
      <c r="S18" s="13">
        <v>9</v>
      </c>
      <c r="T18" s="100" t="s">
        <v>155</v>
      </c>
      <c r="U18" s="120">
        <v>9</v>
      </c>
      <c r="V18" s="160" t="s">
        <v>30</v>
      </c>
      <c r="W18" s="13">
        <v>9</v>
      </c>
      <c r="X18" s="183"/>
      <c r="Y18" s="179"/>
      <c r="Z18" s="14"/>
      <c r="AA18" s="181"/>
      <c r="AB18" s="175"/>
    </row>
    <row r="19" spans="1:28" ht="15" customHeight="1" x14ac:dyDescent="0.15">
      <c r="A19" s="127" t="s">
        <v>86</v>
      </c>
      <c r="B19" s="127" t="s">
        <v>87</v>
      </c>
      <c r="C19" s="61">
        <f>+G19+I19+K19+M19+O19+Q19+S19+U19+W19</f>
        <v>200</v>
      </c>
      <c r="D19" s="17">
        <f>+C19/E19</f>
        <v>200</v>
      </c>
      <c r="E19" s="16">
        <f>COUNTA(F19,H19,J19,L19,N19,P19,R19,T19,V19)</f>
        <v>1</v>
      </c>
      <c r="F19" s="141"/>
      <c r="G19" s="26"/>
      <c r="H19" s="76">
        <v>39</v>
      </c>
      <c r="I19" s="68">
        <v>200</v>
      </c>
      <c r="J19" s="76"/>
      <c r="K19" s="68"/>
      <c r="L19" s="76"/>
      <c r="M19" s="68"/>
      <c r="N19" s="76"/>
      <c r="O19" s="68"/>
      <c r="P19" s="76"/>
      <c r="Q19" s="68"/>
      <c r="R19" s="76"/>
      <c r="S19" s="68"/>
      <c r="T19" s="76"/>
      <c r="U19" s="68"/>
      <c r="V19" s="76"/>
      <c r="W19" s="68"/>
      <c r="X19" s="22">
        <f>F19+H19+J19+L19+N19+P19+R19+T19+V19</f>
        <v>39</v>
      </c>
      <c r="Y19" s="19">
        <f>+X19/E19</f>
        <v>39</v>
      </c>
      <c r="Z19" s="18">
        <f>IF(F19="",0,$G$9)+IF(H19="",0,$G$9)+IF(J19="",0,$G$9)+IF(L19="",0,$G$9)+IF(N19="",0,$G$9)+IF(P19="",0,$G$9)+IF(R19="",0,$G$9)+IF(T19="",0,$G$9)+IF(V19="",0,$G$9)</f>
        <v>9</v>
      </c>
      <c r="AA19" s="19">
        <f>X19/Z19</f>
        <v>4.333333333333333</v>
      </c>
      <c r="AB19" s="45">
        <v>1</v>
      </c>
    </row>
    <row r="20" spans="1:28" ht="15" customHeight="1" x14ac:dyDescent="0.15">
      <c r="A20" s="106" t="s">
        <v>122</v>
      </c>
      <c r="B20" s="106" t="s">
        <v>121</v>
      </c>
      <c r="C20" s="61">
        <f>+G20+I20+K20+M20+O20+Q20+S20+U20+W20</f>
        <v>180</v>
      </c>
      <c r="D20" s="17">
        <f>+C20/E20</f>
        <v>180</v>
      </c>
      <c r="E20" s="16">
        <f>COUNTA(F20,H20,J20,L20,N20,P20,R20,T20,V20)</f>
        <v>1</v>
      </c>
      <c r="F20" s="31"/>
      <c r="G20" s="23"/>
      <c r="H20" s="76"/>
      <c r="I20" s="68"/>
      <c r="J20" s="31"/>
      <c r="K20" s="24"/>
      <c r="L20" s="31"/>
      <c r="M20" s="24"/>
      <c r="N20" s="76"/>
      <c r="O20" s="68"/>
      <c r="P20" s="31"/>
      <c r="Q20" s="68"/>
      <c r="R20" s="76"/>
      <c r="S20" s="68"/>
      <c r="T20" s="76">
        <v>39</v>
      </c>
      <c r="U20" s="68">
        <v>180</v>
      </c>
      <c r="V20" s="76"/>
      <c r="W20" s="68"/>
      <c r="X20" s="22">
        <f>F20+H20+J20+L20+N20+P20+R20+T20+V20</f>
        <v>39</v>
      </c>
      <c r="Y20" s="19">
        <f>+X20/E20</f>
        <v>39</v>
      </c>
      <c r="Z20" s="18">
        <f>IF(F20="",0,$G$9)+IF(H20="",0,$G$9)+IF(J20="",0,$G$9)+IF(L20="",0,$G$9)+IF(N20="",0,$G$9)+IF(P20="",0,$G$9)+IF(R20="",0,$G$9)+IF(T20="",0,$G$9)+IF(V20="",0,$G$9)</f>
        <v>9</v>
      </c>
      <c r="AA20" s="19">
        <f>X20/Z20</f>
        <v>4.333333333333333</v>
      </c>
      <c r="AB20" s="45">
        <v>2</v>
      </c>
    </row>
    <row r="21" spans="1:28" ht="15" customHeight="1" x14ac:dyDescent="0.15">
      <c r="A21" s="148" t="s">
        <v>37</v>
      </c>
      <c r="B21" s="148" t="s">
        <v>38</v>
      </c>
      <c r="C21" s="61">
        <f>+G21+I21+K21+M21+O21+Q21+S21+U21+W21</f>
        <v>1200</v>
      </c>
      <c r="D21" s="17">
        <f>+C21/E21</f>
        <v>200</v>
      </c>
      <c r="E21" s="16">
        <f>COUNTA(F21,H21,J21,L21,N21,P21,R21,T21,V21)</f>
        <v>6</v>
      </c>
      <c r="F21" s="34">
        <v>45</v>
      </c>
      <c r="G21" s="84">
        <v>200</v>
      </c>
      <c r="H21" s="86"/>
      <c r="I21" s="68"/>
      <c r="J21" s="76">
        <v>38</v>
      </c>
      <c r="K21" s="68">
        <v>200</v>
      </c>
      <c r="L21" s="76"/>
      <c r="M21" s="68"/>
      <c r="N21" s="76"/>
      <c r="O21" s="68"/>
      <c r="P21" s="31">
        <v>41</v>
      </c>
      <c r="Q21" s="68">
        <v>200</v>
      </c>
      <c r="R21" s="76">
        <v>40</v>
      </c>
      <c r="S21" s="68">
        <v>200</v>
      </c>
      <c r="T21" s="76">
        <v>38</v>
      </c>
      <c r="U21" s="68">
        <v>200</v>
      </c>
      <c r="V21" s="76">
        <v>40</v>
      </c>
      <c r="W21" s="68">
        <v>200</v>
      </c>
      <c r="X21" s="22">
        <f>F21+H21+J21+L21+N21+P21+R21+T21+V21</f>
        <v>242</v>
      </c>
      <c r="Y21" s="19">
        <f>+X21/E21</f>
        <v>40.333333333333336</v>
      </c>
      <c r="Z21" s="18">
        <f>IF(F21="",0,$G$9)+IF(H21="",0,$G$9)+IF(J21="",0,$G$9)+IF(L21="",0,$G$9)+IF(N21="",0,$G$9)+IF(P21="",0,$G$9)+IF(R21="",0,$G$9)+IF(T21="",0,$G$9)+IF(V21="",0,$G$9)</f>
        <v>54</v>
      </c>
      <c r="AA21" s="19">
        <f>X21/Z21</f>
        <v>4.4814814814814818</v>
      </c>
      <c r="AB21" s="45">
        <v>3</v>
      </c>
    </row>
    <row r="22" spans="1:28" ht="15" customHeight="1" x14ac:dyDescent="0.15">
      <c r="A22" s="118" t="s">
        <v>121</v>
      </c>
      <c r="B22" s="118" t="s">
        <v>122</v>
      </c>
      <c r="C22" s="61">
        <f>+G22+I22+K22+M22+O22+Q22+S22+U22+W22</f>
        <v>200</v>
      </c>
      <c r="D22" s="17">
        <f>+C22/E22</f>
        <v>200</v>
      </c>
      <c r="E22" s="16">
        <f>COUNTA(F22,H22,J22,L22,N22,P22,R22,T22,V22)</f>
        <v>1</v>
      </c>
      <c r="F22" s="139"/>
      <c r="G22" s="26"/>
      <c r="H22" s="76"/>
      <c r="I22" s="68"/>
      <c r="J22" s="76"/>
      <c r="K22" s="68"/>
      <c r="L22" s="76"/>
      <c r="M22" s="68"/>
      <c r="N22" s="76">
        <v>42</v>
      </c>
      <c r="O22" s="68">
        <v>200</v>
      </c>
      <c r="P22" s="32"/>
      <c r="Q22" s="68"/>
      <c r="R22" s="76"/>
      <c r="S22" s="68"/>
      <c r="T22" s="76"/>
      <c r="U22" s="68"/>
      <c r="V22" s="76"/>
      <c r="W22" s="68"/>
      <c r="X22" s="22">
        <f>F22+H22+J22+L22+N22+P22+R22+T22+V22</f>
        <v>42</v>
      </c>
      <c r="Y22" s="19">
        <f>+X22/E22</f>
        <v>42</v>
      </c>
      <c r="Z22" s="18">
        <f>IF(F22="",0,$G$9)+IF(H22="",0,$G$9)+IF(J22="",0,$G$9)+IF(L22="",0,$G$9)+IF(N22="",0,$G$9)+IF(P22="",0,$G$9)+IF(R22="",0,$G$9)+IF(T22="",0,$G$9)+IF(V22="",0,$G$9)</f>
        <v>9</v>
      </c>
      <c r="AA22" s="19">
        <f>X22/Z22</f>
        <v>4.666666666666667</v>
      </c>
      <c r="AB22" s="45">
        <v>4</v>
      </c>
    </row>
    <row r="23" spans="1:28" ht="15" customHeight="1" x14ac:dyDescent="0.15">
      <c r="A23" s="118" t="s">
        <v>40</v>
      </c>
      <c r="B23" s="118" t="s">
        <v>39</v>
      </c>
      <c r="C23" s="61">
        <f>+G23+I23+K23+M23+O23+Q23+S23+U23+W23</f>
        <v>345</v>
      </c>
      <c r="D23" s="17">
        <f>+C23/E23</f>
        <v>172.5</v>
      </c>
      <c r="E23" s="16">
        <f>COUNTA(F23,H23,J23,L23,N23,P23,R23,T23,V23)</f>
        <v>2</v>
      </c>
      <c r="F23" s="34">
        <v>46</v>
      </c>
      <c r="G23" s="84">
        <v>175</v>
      </c>
      <c r="H23" s="76">
        <v>47</v>
      </c>
      <c r="I23" s="68">
        <v>170</v>
      </c>
      <c r="J23" s="76"/>
      <c r="K23" s="68"/>
      <c r="L23" s="76"/>
      <c r="M23" s="68"/>
      <c r="N23" s="76"/>
      <c r="O23" s="68"/>
      <c r="P23" s="31"/>
      <c r="Q23" s="68"/>
      <c r="R23" s="76"/>
      <c r="S23" s="68"/>
      <c r="T23" s="86"/>
      <c r="U23" s="68"/>
      <c r="V23" s="76"/>
      <c r="W23" s="68"/>
      <c r="X23" s="22">
        <f>F23+H23+J23+L23+N23+P23+R23+T23+V23</f>
        <v>93</v>
      </c>
      <c r="Y23" s="19">
        <f>+X23/E23</f>
        <v>46.5</v>
      </c>
      <c r="Z23" s="18">
        <f>IF(F23="",0,$G$9)+IF(H23="",0,$G$9)+IF(J23="",0,$G$9)+IF(L23="",0,$G$9)+IF(N23="",0,$G$9)+IF(P23="",0,$G$9)+IF(R23="",0,$G$9)+IF(T23="",0,$G$9)+IF(V23="",0,$G$9)</f>
        <v>18</v>
      </c>
      <c r="AA23" s="19">
        <f>X23/Z23</f>
        <v>5.166666666666667</v>
      </c>
      <c r="AB23" s="45">
        <v>5</v>
      </c>
    </row>
    <row r="24" spans="1:28" ht="15" customHeight="1" x14ac:dyDescent="0.15">
      <c r="A24" s="118" t="s">
        <v>88</v>
      </c>
      <c r="B24" s="118" t="s">
        <v>89</v>
      </c>
      <c r="C24" s="61">
        <f>+G24+I24+K24+M24+O24+Q24+S24+U24+W24</f>
        <v>1050</v>
      </c>
      <c r="D24" s="17">
        <f>+C24/E24</f>
        <v>175</v>
      </c>
      <c r="E24" s="16">
        <f>COUNTA(F24,H24,J24,L24,N24,P24,R24,T24,V24)</f>
        <v>6</v>
      </c>
      <c r="F24" s="139"/>
      <c r="G24" s="27"/>
      <c r="H24" s="76">
        <v>52</v>
      </c>
      <c r="I24" s="68">
        <v>165</v>
      </c>
      <c r="J24" s="76"/>
      <c r="K24" s="68"/>
      <c r="L24" s="76">
        <v>45</v>
      </c>
      <c r="M24" s="68">
        <v>200</v>
      </c>
      <c r="N24" s="77">
        <v>48</v>
      </c>
      <c r="O24" s="70">
        <v>170</v>
      </c>
      <c r="P24" s="76">
        <v>46</v>
      </c>
      <c r="Q24" s="68">
        <v>180</v>
      </c>
      <c r="R24" s="76">
        <v>46</v>
      </c>
      <c r="S24" s="68">
        <v>165</v>
      </c>
      <c r="T24" s="76">
        <v>45</v>
      </c>
      <c r="U24" s="68">
        <v>170</v>
      </c>
      <c r="V24" s="76"/>
      <c r="W24" s="68"/>
      <c r="X24" s="22">
        <f>F24+H24+J24+L24+N24+P24+R24+T24+V24</f>
        <v>282</v>
      </c>
      <c r="Y24" s="19">
        <f>+X24/E24</f>
        <v>47</v>
      </c>
      <c r="Z24" s="18">
        <f>IF(F24="",0,$G$9)+IF(H24="",0,$G$9)+IF(J24="",0,$G$9)+IF(L24="",0,$G$9)+IF(N24="",0,$G$9)+IF(P24="",0,$G$9)+IF(R24="",0,$G$9)+IF(T24="",0,$G$9)+IF(V24="",0,$G$9)</f>
        <v>54</v>
      </c>
      <c r="AA24" s="19">
        <f>X24/Z24</f>
        <v>5.2222222222222223</v>
      </c>
      <c r="AB24" s="45">
        <v>6</v>
      </c>
    </row>
    <row r="25" spans="1:28" ht="15" customHeight="1" x14ac:dyDescent="0.15">
      <c r="A25" s="118" t="s">
        <v>44</v>
      </c>
      <c r="B25" s="118" t="s">
        <v>43</v>
      </c>
      <c r="C25" s="61">
        <f>+G25+I25+K25+M25+O25+Q25+S25+U25+W25</f>
        <v>1200</v>
      </c>
      <c r="D25" s="17">
        <f>+C25/E25</f>
        <v>171.42857142857142</v>
      </c>
      <c r="E25" s="16">
        <f>COUNTA(F25,H25,J25,L25,N25,P25,R25,T25,V25)</f>
        <v>7</v>
      </c>
      <c r="F25" s="139">
        <v>47</v>
      </c>
      <c r="G25" s="27">
        <v>165</v>
      </c>
      <c r="H25" s="76"/>
      <c r="I25" s="68"/>
      <c r="J25" s="76">
        <v>48</v>
      </c>
      <c r="K25" s="68">
        <v>180</v>
      </c>
      <c r="L25" s="76">
        <v>48</v>
      </c>
      <c r="M25" s="68">
        <v>180</v>
      </c>
      <c r="N25" s="76"/>
      <c r="O25" s="68"/>
      <c r="P25" s="31">
        <v>47</v>
      </c>
      <c r="Q25" s="68">
        <v>170</v>
      </c>
      <c r="R25" s="76">
        <v>45</v>
      </c>
      <c r="S25" s="68">
        <v>170</v>
      </c>
      <c r="T25" s="76">
        <v>53</v>
      </c>
      <c r="U25" s="68">
        <v>155</v>
      </c>
      <c r="V25" s="76">
        <v>44</v>
      </c>
      <c r="W25" s="68">
        <v>180</v>
      </c>
      <c r="X25" s="22">
        <f>F25+H25+J25+L25+N25+P25+R25+T25+V25</f>
        <v>332</v>
      </c>
      <c r="Y25" s="19">
        <f>+X25/E25</f>
        <v>47.428571428571431</v>
      </c>
      <c r="Z25" s="18">
        <f>IF(F25="",0,$G$9)+IF(H25="",0,$G$9)+IF(J25="",0,$G$9)+IF(L25="",0,$G$9)+IF(N25="",0,$G$9)+IF(P25="",0,$G$9)+IF(R25="",0,$G$9)+IF(T25="",0,$G$9)+IF(V25="",0,$G$9)</f>
        <v>63</v>
      </c>
      <c r="AA25" s="19">
        <f>X25/Z25</f>
        <v>5.2698412698412698</v>
      </c>
      <c r="AB25" s="45">
        <v>7</v>
      </c>
    </row>
    <row r="26" spans="1:28" ht="15" customHeight="1" x14ac:dyDescent="0.15">
      <c r="A26" s="118" t="s">
        <v>41</v>
      </c>
      <c r="B26" s="118" t="s">
        <v>42</v>
      </c>
      <c r="C26" s="61">
        <f>+G26+I26+K26+M26+O26+Q26+S26+U26+W26</f>
        <v>1382.5</v>
      </c>
      <c r="D26" s="17">
        <f>+C26/E26</f>
        <v>172.8125</v>
      </c>
      <c r="E26" s="16">
        <f>COUNTA(F26,H26,J26,L26,N26,P26,R26,T26,V26)</f>
        <v>8</v>
      </c>
      <c r="F26" s="34">
        <v>46</v>
      </c>
      <c r="G26" s="21">
        <v>175</v>
      </c>
      <c r="H26" s="76">
        <v>46</v>
      </c>
      <c r="I26" s="68">
        <v>180</v>
      </c>
      <c r="J26" s="76"/>
      <c r="K26" s="68"/>
      <c r="L26" s="76">
        <v>52</v>
      </c>
      <c r="M26" s="68">
        <v>167.5</v>
      </c>
      <c r="N26" s="76">
        <v>46</v>
      </c>
      <c r="O26" s="68">
        <v>180</v>
      </c>
      <c r="P26" s="31">
        <v>50</v>
      </c>
      <c r="Q26" s="68">
        <v>165</v>
      </c>
      <c r="R26" s="76">
        <v>44</v>
      </c>
      <c r="S26" s="68">
        <v>180</v>
      </c>
      <c r="T26" s="76">
        <v>47</v>
      </c>
      <c r="U26" s="68">
        <v>165</v>
      </c>
      <c r="V26" s="76">
        <v>49</v>
      </c>
      <c r="W26" s="68">
        <v>170</v>
      </c>
      <c r="X26" s="22">
        <f>F26+H26+J26+L26+N26+P26+R26+T26+V26</f>
        <v>380</v>
      </c>
      <c r="Y26" s="19">
        <f>+X26/E26</f>
        <v>47.5</v>
      </c>
      <c r="Z26" s="18">
        <f>IF(F26="",0,$G$9)+IF(H26="",0,$G$9)+IF(J26="",0,$G$9)+IF(L26="",0,$G$9)+IF(N26="",0,$G$9)+IF(P26="",0,$G$9)+IF(R26="",0,$G$9)+IF(T26="",0,$G$9)+IF(V26="",0,$G$9)</f>
        <v>72</v>
      </c>
      <c r="AA26" s="19">
        <f>X26/Z26</f>
        <v>5.2777777777777777</v>
      </c>
      <c r="AB26" s="45">
        <v>8</v>
      </c>
    </row>
    <row r="27" spans="1:28" ht="15" customHeight="1" x14ac:dyDescent="0.15">
      <c r="A27" s="118" t="s">
        <v>137</v>
      </c>
      <c r="B27" s="118" t="s">
        <v>138</v>
      </c>
      <c r="C27" s="61">
        <f>+G27+I27+K27+M27+O27+Q27+S27+U27+W27</f>
        <v>160</v>
      </c>
      <c r="D27" s="17">
        <f>+C27/E27</f>
        <v>160</v>
      </c>
      <c r="E27" s="16">
        <f>COUNTA(F27,H27,J27,L27,N27,P27,R27,T27,V27)</f>
        <v>1</v>
      </c>
      <c r="F27" s="139"/>
      <c r="G27" s="27"/>
      <c r="H27" s="76"/>
      <c r="I27" s="68"/>
      <c r="J27" s="76"/>
      <c r="K27" s="68"/>
      <c r="L27" s="76"/>
      <c r="M27" s="68"/>
      <c r="N27" s="76"/>
      <c r="O27" s="68"/>
      <c r="P27" s="76">
        <v>53</v>
      </c>
      <c r="Q27" s="68">
        <v>160</v>
      </c>
      <c r="R27" s="76"/>
      <c r="S27" s="68"/>
      <c r="T27" s="76"/>
      <c r="U27" s="68"/>
      <c r="V27" s="76"/>
      <c r="W27" s="68"/>
      <c r="X27" s="22">
        <f>F27+H27+J27+L27+N27+P27+R27+T27+V27</f>
        <v>53</v>
      </c>
      <c r="Y27" s="19">
        <f>+X27/E27</f>
        <v>53</v>
      </c>
      <c r="Z27" s="18">
        <f>IF(F27="",0,$G$9)+IF(H27="",0,$G$9)+IF(J27="",0,$G$9)+IF(L27="",0,$G$9)+IF(N27="",0,$G$9)+IF(P27="",0,$G$9)+IF(R27="",0,$G$9)+IF(T27="",0,$G$9)+IF(V27="",0,$G$9)</f>
        <v>9</v>
      </c>
      <c r="AA27" s="19">
        <f>X27/Z27</f>
        <v>5.8888888888888893</v>
      </c>
      <c r="AB27" s="45">
        <v>9</v>
      </c>
    </row>
    <row r="28" spans="1:28" ht="15" customHeight="1" x14ac:dyDescent="0.15">
      <c r="A28" s="118" t="s">
        <v>97</v>
      </c>
      <c r="B28" s="118" t="s">
        <v>96</v>
      </c>
      <c r="C28" s="61">
        <f>+G28+I28+K28+M28+O28+Q28+S28+U28+W28</f>
        <v>332.5</v>
      </c>
      <c r="D28" s="17">
        <f>+C28/E28</f>
        <v>166.25</v>
      </c>
      <c r="E28" s="16">
        <f>COUNTA(F28,H28,J28,L28,N28,P28,R28,T28,V28)</f>
        <v>2</v>
      </c>
      <c r="F28" s="139"/>
      <c r="G28" s="27"/>
      <c r="H28" s="31"/>
      <c r="I28" s="24"/>
      <c r="J28" s="76"/>
      <c r="K28" s="68"/>
      <c r="L28" s="76">
        <v>52</v>
      </c>
      <c r="M28" s="68">
        <v>167.5</v>
      </c>
      <c r="N28" s="76">
        <v>60</v>
      </c>
      <c r="O28" s="68">
        <v>165</v>
      </c>
      <c r="P28" s="76"/>
      <c r="Q28" s="68"/>
      <c r="R28" s="76"/>
      <c r="S28" s="68"/>
      <c r="T28" s="76"/>
      <c r="U28" s="68"/>
      <c r="V28" s="76"/>
      <c r="W28" s="68"/>
      <c r="X28" s="22">
        <f>F28+H28+J28+L28+N28+P28+R28+T28+V28</f>
        <v>112</v>
      </c>
      <c r="Y28" s="19">
        <f>+X28/E28</f>
        <v>56</v>
      </c>
      <c r="Z28" s="18">
        <f>IF(F28="",0,$G$9)+IF(H28="",0,$G$9)+IF(J28="",0,$G$9)+IF(L28="",0,$G$9)+IF(N28="",0,$G$9)+IF(P28="",0,$G$9)+IF(R28="",0,$G$9)+IF(T28="",0,$G$9)+IF(V28="",0,$G$9)</f>
        <v>18</v>
      </c>
      <c r="AA28" s="19">
        <f>X28/Z28</f>
        <v>6.2222222222222223</v>
      </c>
      <c r="AB28" s="45">
        <v>10</v>
      </c>
    </row>
    <row r="29" spans="1:28" ht="15" customHeight="1" x14ac:dyDescent="0.15">
      <c r="A29" s="118" t="s">
        <v>45</v>
      </c>
      <c r="B29" s="118" t="s">
        <v>46</v>
      </c>
      <c r="C29" s="61">
        <f>+G29+I29+K29+M29+O29+Q29+S29+U29+W29</f>
        <v>160</v>
      </c>
      <c r="D29" s="17">
        <f>+C29/E29</f>
        <v>160</v>
      </c>
      <c r="E29" s="16">
        <f>COUNTA(F29,H29,J29,L29,N29,P29,R29,T29,V29)</f>
        <v>1</v>
      </c>
      <c r="F29" s="139">
        <v>57</v>
      </c>
      <c r="G29" s="27">
        <v>160</v>
      </c>
      <c r="H29" s="76"/>
      <c r="I29" s="68"/>
      <c r="J29" s="76"/>
      <c r="K29" s="68"/>
      <c r="L29" s="76"/>
      <c r="M29" s="68"/>
      <c r="N29" s="76"/>
      <c r="O29" s="68"/>
      <c r="P29" s="76"/>
      <c r="Q29" s="68"/>
      <c r="R29" s="76"/>
      <c r="S29" s="68"/>
      <c r="T29" s="76"/>
      <c r="U29" s="68"/>
      <c r="V29" s="76"/>
      <c r="W29" s="68"/>
      <c r="X29" s="22">
        <f>F29+H29+J29+L29+N29+P29+R29+T29+V29</f>
        <v>57</v>
      </c>
      <c r="Y29" s="19">
        <f>+X29/E29</f>
        <v>57</v>
      </c>
      <c r="Z29" s="18">
        <f>IF(F29="",0,$G$9)+IF(H29="",0,$G$9)+IF(J29="",0,$G$9)+IF(L29="",0,$G$9)+IF(N29="",0,$G$9)+IF(P29="",0,$G$9)+IF(R29="",0,$G$9)+IF(T29="",0,$G$9)+IF(V29="",0,$G$9)</f>
        <v>9</v>
      </c>
      <c r="AA29" s="19">
        <f>X29/Z29</f>
        <v>6.333333333333333</v>
      </c>
      <c r="AB29" s="45">
        <v>11</v>
      </c>
    </row>
    <row r="30" spans="1:28" ht="15" customHeight="1" x14ac:dyDescent="0.15">
      <c r="A30" s="118" t="s">
        <v>101</v>
      </c>
      <c r="B30" s="118" t="s">
        <v>102</v>
      </c>
      <c r="C30" s="61">
        <f>+G30+I30+K30+M30+O30+Q30+S30+U30+W30</f>
        <v>480</v>
      </c>
      <c r="D30" s="17">
        <f>+C30/E30</f>
        <v>160</v>
      </c>
      <c r="E30" s="16">
        <f>COUNTA(F30,H30,J30,L30,N30,P30,R30,T30,V30)</f>
        <v>3</v>
      </c>
      <c r="F30" s="139"/>
      <c r="G30" s="27"/>
      <c r="H30" s="31"/>
      <c r="I30" s="24"/>
      <c r="J30" s="76">
        <v>56</v>
      </c>
      <c r="K30" s="68">
        <v>170</v>
      </c>
      <c r="L30" s="76">
        <v>65</v>
      </c>
      <c r="M30" s="68">
        <v>150</v>
      </c>
      <c r="N30" s="76"/>
      <c r="O30" s="68"/>
      <c r="P30" s="31"/>
      <c r="Q30" s="68"/>
      <c r="R30" s="76"/>
      <c r="S30" s="68"/>
      <c r="T30" s="76">
        <v>51</v>
      </c>
      <c r="U30" s="68">
        <v>160</v>
      </c>
      <c r="V30" s="76"/>
      <c r="W30" s="68"/>
      <c r="X30" s="22">
        <f>F30+H30+J30+L30+N30+P30+R30+T30+V30</f>
        <v>172</v>
      </c>
      <c r="Y30" s="19">
        <f>+X30/E30</f>
        <v>57.333333333333336</v>
      </c>
      <c r="Z30" s="18">
        <f>IF(F30="",0,$G$9)+IF(H30="",0,$G$9)+IF(J30="",0,$G$9)+IF(L30="",0,$G$9)+IF(N30="",0,$G$9)+IF(P30="",0,$G$9)+IF(R30="",0,$G$9)+IF(T30="",0,$G$9)+IF(V30="",0,$G$9)</f>
        <v>27</v>
      </c>
      <c r="AA30" s="19">
        <f>X30/Z30</f>
        <v>6.3703703703703702</v>
      </c>
      <c r="AB30" s="45">
        <v>12</v>
      </c>
    </row>
    <row r="31" spans="1:28" ht="15" customHeight="1" x14ac:dyDescent="0.15">
      <c r="A31" s="118" t="s">
        <v>99</v>
      </c>
      <c r="B31" s="118" t="s">
        <v>100</v>
      </c>
      <c r="C31" s="61">
        <f>+G31+I31+K31+M31+O31+Q31+S31+U31+W31</f>
        <v>320</v>
      </c>
      <c r="D31" s="17">
        <f>+C31/E31</f>
        <v>160</v>
      </c>
      <c r="E31" s="16">
        <f>COUNTA(F31,H31,J31,L31,N31,P31,R31,T31,V31)</f>
        <v>2</v>
      </c>
      <c r="F31" s="139"/>
      <c r="G31" s="27"/>
      <c r="H31" s="76"/>
      <c r="I31" s="68"/>
      <c r="J31" s="77">
        <v>57</v>
      </c>
      <c r="K31" s="70">
        <v>165</v>
      </c>
      <c r="L31" s="77">
        <v>60</v>
      </c>
      <c r="M31" s="70">
        <v>155</v>
      </c>
      <c r="N31" s="77"/>
      <c r="O31" s="70"/>
      <c r="P31" s="88"/>
      <c r="Q31" s="68"/>
      <c r="R31" s="76"/>
      <c r="S31" s="68"/>
      <c r="T31" s="76"/>
      <c r="U31" s="68"/>
      <c r="V31" s="76"/>
      <c r="W31" s="68"/>
      <c r="X31" s="22">
        <f>F31+H31+J31+L31+N31+P31+R31+T31+V31</f>
        <v>117</v>
      </c>
      <c r="Y31" s="19">
        <f>+X31/E31</f>
        <v>58.5</v>
      </c>
      <c r="Z31" s="18">
        <f>IF(F31="",0,$G$9)+IF(H31="",0,$G$9)+IF(J31="",0,$G$9)+IF(L31="",0,$G$9)+IF(N31="",0,$G$9)+IF(P31="",0,$G$9)+IF(R31="",0,$G$9)+IF(T31="",0,$G$9)+IF(V31="",0,$G$9)</f>
        <v>18</v>
      </c>
      <c r="AA31" s="19">
        <f>X31/Z31</f>
        <v>6.5</v>
      </c>
      <c r="AB31" s="45">
        <v>13</v>
      </c>
    </row>
    <row r="32" spans="1:28" ht="15" customHeight="1" x14ac:dyDescent="0.15">
      <c r="A32" s="118" t="s">
        <v>124</v>
      </c>
      <c r="B32" s="118" t="s">
        <v>123</v>
      </c>
      <c r="C32" s="61">
        <f>+G32+I32+K32+M32+O32+Q32+S32+U32+W32</f>
        <v>475</v>
      </c>
      <c r="D32" s="17">
        <f>+C32/E32</f>
        <v>158.33333333333334</v>
      </c>
      <c r="E32" s="16">
        <f>COUNTA(F32,H32,J32,L32,N32,P32,R32,T32,V32)</f>
        <v>3</v>
      </c>
      <c r="F32" s="139"/>
      <c r="G32" s="27"/>
      <c r="H32" s="76"/>
      <c r="I32" s="68"/>
      <c r="J32" s="76"/>
      <c r="K32" s="68"/>
      <c r="L32" s="76"/>
      <c r="M32" s="68"/>
      <c r="N32" s="76">
        <v>63</v>
      </c>
      <c r="O32" s="68">
        <v>160</v>
      </c>
      <c r="P32" s="31">
        <v>61</v>
      </c>
      <c r="Q32" s="68">
        <v>150</v>
      </c>
      <c r="R32" s="76"/>
      <c r="S32" s="68"/>
      <c r="T32" s="76"/>
      <c r="U32" s="68"/>
      <c r="V32" s="76">
        <v>53</v>
      </c>
      <c r="W32" s="68">
        <v>165</v>
      </c>
      <c r="X32" s="22">
        <f>F32+H32+J32+L32+N32+P32+R32+T32+V32</f>
        <v>177</v>
      </c>
      <c r="Y32" s="19">
        <f>+X32/E32</f>
        <v>59</v>
      </c>
      <c r="Z32" s="18">
        <f>IF(F32="",0,$G$9)+IF(H32="",0,$G$9)+IF(J32="",0,$G$9)+IF(L32="",0,$G$9)+IF(N32="",0,$G$9)+IF(P32="",0,$G$9)+IF(R32="",0,$G$9)+IF(T32="",0,$G$9)+IF(V32="",0,$G$9)</f>
        <v>27</v>
      </c>
      <c r="AA32" s="19">
        <f>X32/Z32</f>
        <v>6.5555555555555554</v>
      </c>
      <c r="AB32" s="45">
        <v>14</v>
      </c>
    </row>
    <row r="33" spans="1:28" ht="15" customHeight="1" x14ac:dyDescent="0.15">
      <c r="A33" s="148" t="s">
        <v>52</v>
      </c>
      <c r="B33" s="148" t="s">
        <v>98</v>
      </c>
      <c r="C33" s="61">
        <f>+G33+I33+K33+M33+O33+Q33+S33+U33+W33</f>
        <v>635</v>
      </c>
      <c r="D33" s="17">
        <f>+C33/E33</f>
        <v>158.75</v>
      </c>
      <c r="E33" s="16">
        <f>COUNTA(F33,H33,J33,L33,N33,P33,R33,T33,V33)</f>
        <v>4</v>
      </c>
      <c r="F33" s="31"/>
      <c r="G33" s="24"/>
      <c r="H33" s="76"/>
      <c r="I33" s="68"/>
      <c r="J33" s="76">
        <v>61</v>
      </c>
      <c r="K33" s="68">
        <v>160</v>
      </c>
      <c r="L33" s="76">
        <v>53</v>
      </c>
      <c r="M33" s="68">
        <v>160</v>
      </c>
      <c r="N33" s="76"/>
      <c r="O33" s="68"/>
      <c r="P33" s="31">
        <v>57</v>
      </c>
      <c r="Q33" s="68">
        <v>155</v>
      </c>
      <c r="R33" s="76">
        <v>66</v>
      </c>
      <c r="S33" s="68">
        <v>160</v>
      </c>
      <c r="T33" s="76"/>
      <c r="U33" s="68"/>
      <c r="V33" s="76"/>
      <c r="W33" s="68"/>
      <c r="X33" s="22">
        <f>F33+H33+J33+L33+N33+P33+R33+T33+V33</f>
        <v>237</v>
      </c>
      <c r="Y33" s="19">
        <f>+X33/E33</f>
        <v>59.25</v>
      </c>
      <c r="Z33" s="18">
        <f>IF(F33="",0,$G$9)+IF(H33="",0,$G$9)+IF(J33="",0,$G$9)+IF(L33="",0,$G$9)+IF(N33="",0,$G$9)+IF(P33="",0,$G$9)+IF(R33="",0,$G$9)+IF(T33="",0,$G$9)+IF(V33="",0,$G$9)</f>
        <v>36</v>
      </c>
      <c r="AA33" s="19">
        <f>X33/Z33</f>
        <v>6.583333333333333</v>
      </c>
      <c r="AB33" s="45">
        <v>15</v>
      </c>
    </row>
    <row r="34" spans="1:28" ht="15" customHeight="1" x14ac:dyDescent="0.15">
      <c r="A34" s="118" t="s">
        <v>158</v>
      </c>
      <c r="B34" s="118" t="s">
        <v>159</v>
      </c>
      <c r="C34" s="61">
        <f>+G34+I34+K34+M34+O34+Q34+S34+U34+W34</f>
        <v>302.5</v>
      </c>
      <c r="D34" s="17">
        <f>+C34/E34</f>
        <v>151.25</v>
      </c>
      <c r="E34" s="16">
        <f>COUNTA(F34,H34,J34,L34,N34,P34,R34,T34,V34)</f>
        <v>2</v>
      </c>
      <c r="F34" s="31"/>
      <c r="G34" s="24"/>
      <c r="H34" s="76"/>
      <c r="I34" s="68"/>
      <c r="J34" s="76"/>
      <c r="K34" s="68"/>
      <c r="L34" s="76"/>
      <c r="M34" s="68"/>
      <c r="N34" s="76"/>
      <c r="O34" s="68"/>
      <c r="P34" s="31"/>
      <c r="Q34" s="68"/>
      <c r="R34" s="76"/>
      <c r="S34" s="68"/>
      <c r="T34" s="76">
        <v>59</v>
      </c>
      <c r="U34" s="68">
        <v>150</v>
      </c>
      <c r="V34" s="76">
        <v>63</v>
      </c>
      <c r="W34" s="68">
        <v>152.5</v>
      </c>
      <c r="X34" s="22">
        <f>F34+H34+J34+L34+N34+P34+R34+T34+V34</f>
        <v>122</v>
      </c>
      <c r="Y34" s="19">
        <f>+X34/E34</f>
        <v>61</v>
      </c>
      <c r="Z34" s="18">
        <f>IF(F34="",0,$G$9)+IF(H34="",0,$G$9)+IF(J34="",0,$G$9)+IF(L34="",0,$G$9)+IF(N34="",0,$G$9)+IF(P34="",0,$G$9)+IF(R34="",0,$G$9)+IF(T34="",0,$G$9)+IF(V34="",0,$G$9)</f>
        <v>18</v>
      </c>
      <c r="AA34" s="19">
        <f>X34/Z34</f>
        <v>6.7777777777777777</v>
      </c>
      <c r="AB34" s="45">
        <v>16</v>
      </c>
    </row>
    <row r="35" spans="1:28" ht="15" customHeight="1" x14ac:dyDescent="0.15">
      <c r="A35" s="195" t="s">
        <v>120</v>
      </c>
      <c r="B35" s="195" t="s">
        <v>119</v>
      </c>
      <c r="C35" s="61">
        <f>+G35+I35+K35+M35+O35+Q35+S35+U35+W35</f>
        <v>160</v>
      </c>
      <c r="D35" s="17">
        <f>+C35/E35</f>
        <v>160</v>
      </c>
      <c r="E35" s="16">
        <f>COUNTA(F35,H35,J35,L35,N35,P35,R35,T35,V35)</f>
        <v>1</v>
      </c>
      <c r="F35" s="31"/>
      <c r="G35" s="24"/>
      <c r="H35" s="76"/>
      <c r="I35" s="68"/>
      <c r="J35" s="76"/>
      <c r="K35" s="68"/>
      <c r="L35" s="76"/>
      <c r="M35" s="68"/>
      <c r="N35" s="76"/>
      <c r="O35" s="68"/>
      <c r="P35" s="31"/>
      <c r="Q35" s="68"/>
      <c r="R35" s="76"/>
      <c r="S35" s="68"/>
      <c r="T35" s="76"/>
      <c r="U35" s="68"/>
      <c r="V35" s="76">
        <v>62</v>
      </c>
      <c r="W35" s="68">
        <v>160</v>
      </c>
      <c r="X35" s="22">
        <f>F35+H35+J35+L35+N35+P35+R35+T35+V35</f>
        <v>62</v>
      </c>
      <c r="Y35" s="19">
        <f>+X35/E35</f>
        <v>62</v>
      </c>
      <c r="Z35" s="18">
        <f>IF(F35="",0,$G$9)+IF(H35="",0,$G$9)+IF(J35="",0,$G$9)+IF(L35="",0,$G$9)+IF(N35="",0,$G$9)+IF(P35="",0,$G$9)+IF(R35="",0,$G$9)+IF(T35="",0,$G$9)+IF(V35="",0,$G$9)</f>
        <v>9</v>
      </c>
      <c r="AA35" s="19">
        <f>X35/Z35</f>
        <v>6.8888888888888893</v>
      </c>
      <c r="AB35" s="45">
        <v>17</v>
      </c>
    </row>
    <row r="36" spans="1:28" ht="15" customHeight="1" x14ac:dyDescent="0.15">
      <c r="A36" s="193" t="s">
        <v>171</v>
      </c>
      <c r="B36" s="193" t="s">
        <v>130</v>
      </c>
      <c r="C36" s="61">
        <f>+G36+I36+K36+M36+O36+Q36+S36+U36+W36</f>
        <v>152.5</v>
      </c>
      <c r="D36" s="17">
        <f>+C36/E36</f>
        <v>152.5</v>
      </c>
      <c r="E36" s="16">
        <f>COUNTA(F36,H36,J36,L36,N36,P36,R36,T36,V36)</f>
        <v>1</v>
      </c>
      <c r="F36" s="31"/>
      <c r="G36" s="24"/>
      <c r="H36" s="76"/>
      <c r="I36" s="68"/>
      <c r="J36" s="76"/>
      <c r="K36" s="68"/>
      <c r="L36" s="76"/>
      <c r="M36" s="68"/>
      <c r="N36" s="76"/>
      <c r="O36" s="68"/>
      <c r="P36" s="31"/>
      <c r="Q36" s="68"/>
      <c r="R36" s="76"/>
      <c r="S36" s="68"/>
      <c r="T36" s="76"/>
      <c r="U36" s="68"/>
      <c r="V36" s="76">
        <v>63</v>
      </c>
      <c r="W36" s="68">
        <v>152.5</v>
      </c>
      <c r="X36" s="22">
        <f>F36+H36+J36+L36+N36+P36+R36+T36+V36</f>
        <v>63</v>
      </c>
      <c r="Y36" s="19">
        <f>+X36/E36</f>
        <v>63</v>
      </c>
      <c r="Z36" s="18">
        <f>IF(F36="",0,$G$9)+IF(H36="",0,$G$9)+IF(J36="",0,$G$9)+IF(L36="",0,$G$9)+IF(N36="",0,$G$9)+IF(P36="",0,$G$9)+IF(R36="",0,$G$9)+IF(T36="",0,$G$9)+IF(V36="",0,$G$9)</f>
        <v>9</v>
      </c>
      <c r="AA36" s="19">
        <f>X36/Z36</f>
        <v>7</v>
      </c>
      <c r="AB36" s="45">
        <v>18</v>
      </c>
    </row>
    <row r="37" spans="1:28" ht="15" customHeight="1" x14ac:dyDescent="0.15">
      <c r="A37" s="194" t="s">
        <v>172</v>
      </c>
      <c r="B37" s="194" t="s">
        <v>173</v>
      </c>
      <c r="C37" s="61">
        <f>+G37+I37+K37+M37+O37+Q37+S37+U37+W37</f>
        <v>145</v>
      </c>
      <c r="D37" s="17">
        <f>+C37/E37</f>
        <v>145</v>
      </c>
      <c r="E37" s="16">
        <f>COUNTA(F37,H37,J37,L37,N37,P37,R37,T37,V37)</f>
        <v>1</v>
      </c>
      <c r="F37" s="31"/>
      <c r="G37" s="24"/>
      <c r="H37" s="31"/>
      <c r="I37" s="24"/>
      <c r="J37" s="31"/>
      <c r="K37" s="24"/>
      <c r="L37" s="31"/>
      <c r="M37" s="24"/>
      <c r="N37" s="31"/>
      <c r="O37" s="24"/>
      <c r="P37" s="31"/>
      <c r="Q37" s="24"/>
      <c r="R37" s="31"/>
      <c r="S37" s="24"/>
      <c r="T37" s="31"/>
      <c r="U37" s="24"/>
      <c r="V37" s="31">
        <v>66</v>
      </c>
      <c r="W37" s="24">
        <v>145</v>
      </c>
      <c r="X37" s="22">
        <f>F37+H37+J37+L37+N37+P37+R37+T37+V37</f>
        <v>66</v>
      </c>
      <c r="Y37" s="19">
        <f>+X37/E37</f>
        <v>66</v>
      </c>
      <c r="Z37" s="18">
        <f>IF(F37="",0,$G$9)+IF(H37="",0,$G$9)+IF(J37="",0,$G$9)+IF(L37="",0,$G$9)+IF(N37="",0,$G$9)+IF(P37="",0,$G$9)+IF(R37="",0,$G$9)+IF(T37="",0,$G$9)+IF(V37="",0,$G$9)</f>
        <v>9</v>
      </c>
      <c r="AA37" s="19">
        <f>X37/Z37</f>
        <v>7.333333333333333</v>
      </c>
      <c r="AB37" s="45">
        <v>19</v>
      </c>
    </row>
    <row r="38" spans="1:28" ht="15" customHeight="1" x14ac:dyDescent="0.15">
      <c r="A38" s="2"/>
      <c r="B38" s="2"/>
      <c r="F38" s="79"/>
      <c r="G38" s="60"/>
      <c r="I38" s="60"/>
      <c r="K38" s="60"/>
      <c r="M38" s="60"/>
      <c r="O38" s="60"/>
      <c r="P38" s="63"/>
      <c r="Q38" s="82"/>
      <c r="R38" s="79"/>
      <c r="S38" s="82"/>
      <c r="T38" s="79"/>
      <c r="U38" s="82"/>
      <c r="V38" s="79"/>
      <c r="W38" s="82"/>
      <c r="X38" s="48"/>
      <c r="Y38" s="47"/>
      <c r="Z38" s="48"/>
      <c r="AA38" s="47"/>
      <c r="AB38" s="85"/>
    </row>
    <row r="39" spans="1:28" ht="15" customHeight="1" thickBot="1" x14ac:dyDescent="0.2">
      <c r="A39" s="39"/>
      <c r="B39" s="39"/>
      <c r="G39" s="60"/>
      <c r="I39" s="60"/>
      <c r="K39" s="60"/>
      <c r="M39" s="60"/>
      <c r="O39" s="60"/>
      <c r="Q39" s="60"/>
      <c r="S39" s="60"/>
      <c r="U39" s="60"/>
      <c r="W39" s="60"/>
      <c r="X39" s="48"/>
      <c r="Y39" s="47"/>
      <c r="Z39" s="48"/>
      <c r="AA39" s="47"/>
      <c r="AB39" s="49"/>
    </row>
    <row r="40" spans="1:28" ht="15" customHeight="1" thickBot="1" x14ac:dyDescent="0.2">
      <c r="A40" s="5" t="s">
        <v>4</v>
      </c>
      <c r="B40" s="6"/>
      <c r="C40" s="184" t="s">
        <v>0</v>
      </c>
      <c r="D40" s="7" t="s">
        <v>6</v>
      </c>
      <c r="E40" s="93" t="s">
        <v>7</v>
      </c>
      <c r="F40" s="123" t="s">
        <v>26</v>
      </c>
      <c r="G40" s="94"/>
      <c r="H40" s="134" t="s">
        <v>27</v>
      </c>
      <c r="I40" s="95"/>
      <c r="J40" s="134" t="s">
        <v>146</v>
      </c>
      <c r="K40" s="97"/>
      <c r="L40" s="135" t="s">
        <v>29</v>
      </c>
      <c r="M40" s="97"/>
      <c r="N40" s="123" t="s">
        <v>32</v>
      </c>
      <c r="O40" s="97"/>
      <c r="P40" s="96" t="s">
        <v>33</v>
      </c>
      <c r="Q40" s="121"/>
      <c r="R40" s="98" t="s">
        <v>35</v>
      </c>
      <c r="S40" s="97"/>
      <c r="T40" s="117" t="s">
        <v>154</v>
      </c>
      <c r="U40" s="101"/>
      <c r="V40" s="123" t="s">
        <v>165</v>
      </c>
      <c r="W40" s="121"/>
      <c r="X40" s="182" t="s">
        <v>10</v>
      </c>
      <c r="Y40" s="178" t="s">
        <v>11</v>
      </c>
      <c r="Z40" s="8" t="s">
        <v>12</v>
      </c>
      <c r="AA40" s="176" t="s">
        <v>13</v>
      </c>
      <c r="AB40" s="65" t="s">
        <v>14</v>
      </c>
    </row>
    <row r="41" spans="1:28" ht="25" customHeight="1" thickBot="1" x14ac:dyDescent="0.2">
      <c r="A41" s="41" t="s">
        <v>19</v>
      </c>
      <c r="B41" s="10" t="s">
        <v>20</v>
      </c>
      <c r="C41" s="185"/>
      <c r="D41" s="11" t="s">
        <v>0</v>
      </c>
      <c r="E41" s="140" t="s">
        <v>8</v>
      </c>
      <c r="F41" s="133" t="s">
        <v>25</v>
      </c>
      <c r="G41" s="13">
        <v>9</v>
      </c>
      <c r="H41" s="136" t="s">
        <v>28</v>
      </c>
      <c r="I41" s="13">
        <v>9</v>
      </c>
      <c r="J41" s="136" t="s">
        <v>28</v>
      </c>
      <c r="K41" s="13">
        <v>9</v>
      </c>
      <c r="L41" s="73" t="s">
        <v>30</v>
      </c>
      <c r="M41" s="13">
        <v>9</v>
      </c>
      <c r="N41" s="133" t="s">
        <v>31</v>
      </c>
      <c r="O41" s="13">
        <v>9</v>
      </c>
      <c r="P41" s="124" t="s">
        <v>34</v>
      </c>
      <c r="Q41" s="13">
        <v>9</v>
      </c>
      <c r="R41" s="89" t="s">
        <v>36</v>
      </c>
      <c r="S41" s="13">
        <v>9</v>
      </c>
      <c r="T41" s="100" t="s">
        <v>155</v>
      </c>
      <c r="U41" s="13">
        <v>9</v>
      </c>
      <c r="V41" s="160" t="s">
        <v>30</v>
      </c>
      <c r="W41" s="13">
        <v>9</v>
      </c>
      <c r="X41" s="183"/>
      <c r="Y41" s="179"/>
      <c r="Z41" s="14"/>
      <c r="AA41" s="177"/>
      <c r="AB41" s="66"/>
    </row>
    <row r="42" spans="1:28" ht="15" customHeight="1" x14ac:dyDescent="0.15">
      <c r="A42" s="142" t="s">
        <v>62</v>
      </c>
      <c r="B42" s="142" t="s">
        <v>69</v>
      </c>
      <c r="C42" s="61">
        <f>+G42+I42+K42+M42+O42+Q42+S42+U42+W42</f>
        <v>190</v>
      </c>
      <c r="D42" s="17">
        <f t="shared" ref="D42:D58" si="6">+C42/E42</f>
        <v>190</v>
      </c>
      <c r="E42" s="16">
        <f>COUNTA(F42,H42,J42,L42,N42,P42,R42,T42,V42)</f>
        <v>1</v>
      </c>
      <c r="F42" s="153">
        <v>35</v>
      </c>
      <c r="G42" s="30">
        <v>190</v>
      </c>
      <c r="H42" s="76"/>
      <c r="I42" s="71"/>
      <c r="J42" s="76"/>
      <c r="K42" s="71"/>
      <c r="L42" s="76"/>
      <c r="M42" s="71"/>
      <c r="N42" s="76"/>
      <c r="O42" s="71"/>
      <c r="P42" s="31"/>
      <c r="Q42" s="71"/>
      <c r="R42" s="76"/>
      <c r="S42" s="68"/>
      <c r="T42" s="76"/>
      <c r="U42" s="68"/>
      <c r="V42" s="76"/>
      <c r="W42" s="68"/>
      <c r="X42" s="22">
        <f>F42+H42+J42+L42+N42+P42+R42+T42+V42</f>
        <v>35</v>
      </c>
      <c r="Y42" s="19">
        <f>+X42/E42</f>
        <v>35</v>
      </c>
      <c r="Z42" s="18">
        <f>IF(F42="",0,$G$9)+IF(H42="",0,$G$9)+IF(J42="",0,$G$9)+IF(L42="",0,$G$9)+IF(N42="",0,$G$9)+IF(P42="",0,$G$9)+IF(R42="",0,$G$9)+IF(T42="",0,$G$9)+IF(V42="",0,$G$9)</f>
        <v>9</v>
      </c>
      <c r="AA42" s="19">
        <f t="shared" ref="AA42:AA58" si="7">X42/Z42</f>
        <v>3.8888888888888888</v>
      </c>
      <c r="AB42" s="45">
        <v>1</v>
      </c>
    </row>
    <row r="43" spans="1:28" ht="15" customHeight="1" x14ac:dyDescent="0.15">
      <c r="A43" s="118" t="s">
        <v>40</v>
      </c>
      <c r="B43" s="118" t="s">
        <v>70</v>
      </c>
      <c r="C43" s="61">
        <f t="shared" ref="C43:C58" si="8">+G43+I43+K43+M43+O43+Q43+S43+U43+W43</f>
        <v>190</v>
      </c>
      <c r="D43" s="17">
        <f t="shared" si="6"/>
        <v>190</v>
      </c>
      <c r="E43" s="16">
        <f t="shared" ref="E43:E58" si="9">COUNTA(F43,H43,J43,L43,N43,P43,R43,T43,V43)</f>
        <v>1</v>
      </c>
      <c r="F43" s="154">
        <v>35</v>
      </c>
      <c r="G43" s="27">
        <v>190</v>
      </c>
      <c r="H43" s="76"/>
      <c r="I43" s="71"/>
      <c r="J43" s="76"/>
      <c r="K43" s="71"/>
      <c r="L43" s="76"/>
      <c r="M43" s="71"/>
      <c r="N43" s="76"/>
      <c r="O43" s="71"/>
      <c r="P43" s="32"/>
      <c r="Q43" s="68"/>
      <c r="R43" s="128"/>
      <c r="S43" s="68"/>
      <c r="T43" s="76"/>
      <c r="U43" s="68"/>
      <c r="V43" s="76"/>
      <c r="W43" s="68"/>
      <c r="X43" s="22">
        <f t="shared" ref="X43:X58" si="10">F43+H43+J43+L43+N43+P43+R43+T43+V43</f>
        <v>35</v>
      </c>
      <c r="Y43" s="19">
        <f>+X43/E43</f>
        <v>35</v>
      </c>
      <c r="Z43" s="18">
        <f t="shared" ref="Z43:Z58" si="11">IF(F43="",0,$G$9)+IF(H43="",0,$G$9)+IF(J43="",0,$G$9)+IF(L43="",0,$G$9)+IF(N43="",0,$G$9)+IF(P43="",0,$G$9)+IF(R43="",0,$G$9)+IF(T43="",0,$G$9)+IF(V43="",0,$G$9)</f>
        <v>9</v>
      </c>
      <c r="AA43" s="19">
        <f t="shared" si="7"/>
        <v>3.8888888888888888</v>
      </c>
      <c r="AB43" s="45">
        <v>2</v>
      </c>
    </row>
    <row r="44" spans="1:28" ht="15" customHeight="1" x14ac:dyDescent="0.15">
      <c r="A44" s="118" t="s">
        <v>63</v>
      </c>
      <c r="B44" s="118" t="s">
        <v>72</v>
      </c>
      <c r="C44" s="61">
        <f t="shared" si="8"/>
        <v>365</v>
      </c>
      <c r="D44" s="17">
        <f t="shared" si="6"/>
        <v>182.5</v>
      </c>
      <c r="E44" s="16">
        <f t="shared" si="9"/>
        <v>2</v>
      </c>
      <c r="F44" s="31">
        <v>38</v>
      </c>
      <c r="G44" s="25">
        <v>165</v>
      </c>
      <c r="H44" s="76">
        <v>38</v>
      </c>
      <c r="I44" s="71">
        <v>200</v>
      </c>
      <c r="J44" s="76"/>
      <c r="K44" s="71"/>
      <c r="L44" s="76"/>
      <c r="M44" s="71"/>
      <c r="N44" s="76"/>
      <c r="O44" s="71"/>
      <c r="P44" s="32"/>
      <c r="Q44" s="68"/>
      <c r="R44" s="76"/>
      <c r="S44" s="68"/>
      <c r="T44" s="76"/>
      <c r="U44" s="68"/>
      <c r="V44" s="76"/>
      <c r="W44" s="68"/>
      <c r="X44" s="22">
        <f t="shared" si="10"/>
        <v>76</v>
      </c>
      <c r="Y44" s="19">
        <f>+X44/E44</f>
        <v>38</v>
      </c>
      <c r="Z44" s="18">
        <f t="shared" si="11"/>
        <v>18</v>
      </c>
      <c r="AA44" s="19">
        <f t="shared" si="7"/>
        <v>4.2222222222222223</v>
      </c>
      <c r="AB44" s="45">
        <v>3</v>
      </c>
    </row>
    <row r="45" spans="1:28" ht="15" customHeight="1" x14ac:dyDescent="0.15">
      <c r="A45" s="118" t="s">
        <v>37</v>
      </c>
      <c r="B45" s="118" t="s">
        <v>71</v>
      </c>
      <c r="C45" s="61">
        <f t="shared" si="8"/>
        <v>1140</v>
      </c>
      <c r="D45" s="17">
        <f t="shared" si="6"/>
        <v>190</v>
      </c>
      <c r="E45" s="16">
        <f t="shared" si="9"/>
        <v>6</v>
      </c>
      <c r="F45" s="139">
        <v>36</v>
      </c>
      <c r="G45" s="27">
        <v>170</v>
      </c>
      <c r="H45" s="77"/>
      <c r="I45" s="70"/>
      <c r="J45" s="77">
        <v>43</v>
      </c>
      <c r="K45" s="70">
        <v>180</v>
      </c>
      <c r="L45" s="77"/>
      <c r="M45" s="70"/>
      <c r="N45" s="77"/>
      <c r="O45" s="70"/>
      <c r="P45" s="76">
        <v>43</v>
      </c>
      <c r="Q45" s="68">
        <v>200</v>
      </c>
      <c r="R45" s="76">
        <v>42</v>
      </c>
      <c r="S45" s="68">
        <v>200</v>
      </c>
      <c r="T45" s="76">
        <v>41</v>
      </c>
      <c r="U45" s="68">
        <v>190</v>
      </c>
      <c r="V45" s="76">
        <v>42</v>
      </c>
      <c r="W45" s="68">
        <v>200</v>
      </c>
      <c r="X45" s="22">
        <f t="shared" si="10"/>
        <v>247</v>
      </c>
      <c r="Y45" s="19">
        <f>+X45/E45</f>
        <v>41.166666666666664</v>
      </c>
      <c r="Z45" s="18">
        <f t="shared" si="11"/>
        <v>54</v>
      </c>
      <c r="AA45" s="19">
        <f t="shared" si="7"/>
        <v>4.5740740740740744</v>
      </c>
      <c r="AB45" s="45">
        <v>4</v>
      </c>
    </row>
    <row r="46" spans="1:28" ht="15" customHeight="1" x14ac:dyDescent="0.15">
      <c r="A46" s="118" t="s">
        <v>92</v>
      </c>
      <c r="B46" s="118" t="s">
        <v>93</v>
      </c>
      <c r="C46" s="61">
        <f t="shared" si="8"/>
        <v>170</v>
      </c>
      <c r="D46" s="17">
        <f t="shared" si="6"/>
        <v>170</v>
      </c>
      <c r="E46" s="16">
        <f t="shared" si="9"/>
        <v>1</v>
      </c>
      <c r="F46" s="139"/>
      <c r="G46" s="27"/>
      <c r="H46" s="76">
        <v>42</v>
      </c>
      <c r="I46" s="71">
        <v>170</v>
      </c>
      <c r="J46" s="76"/>
      <c r="K46" s="71"/>
      <c r="L46" s="76"/>
      <c r="M46" s="71"/>
      <c r="N46" s="76"/>
      <c r="O46" s="71"/>
      <c r="P46" s="31"/>
      <c r="Q46" s="68"/>
      <c r="R46" s="76"/>
      <c r="S46" s="68"/>
      <c r="T46" s="76"/>
      <c r="U46" s="68"/>
      <c r="V46" s="76"/>
      <c r="W46" s="68"/>
      <c r="X46" s="22">
        <f t="shared" si="10"/>
        <v>42</v>
      </c>
      <c r="Y46" s="19">
        <f>+X46/E46</f>
        <v>42</v>
      </c>
      <c r="Z46" s="18">
        <f t="shared" si="11"/>
        <v>9</v>
      </c>
      <c r="AA46" s="19">
        <f t="shared" si="7"/>
        <v>4.666666666666667</v>
      </c>
      <c r="AB46" s="45">
        <v>5</v>
      </c>
    </row>
    <row r="47" spans="1:28" ht="15" customHeight="1" x14ac:dyDescent="0.15">
      <c r="A47" s="148" t="s">
        <v>90</v>
      </c>
      <c r="B47" s="148" t="s">
        <v>91</v>
      </c>
      <c r="C47" s="61">
        <f t="shared" si="8"/>
        <v>1450</v>
      </c>
      <c r="D47" s="17">
        <f t="shared" si="6"/>
        <v>181.25</v>
      </c>
      <c r="E47" s="16">
        <f t="shared" si="9"/>
        <v>8</v>
      </c>
      <c r="F47" s="31"/>
      <c r="G47" s="25"/>
      <c r="H47" s="76">
        <v>41</v>
      </c>
      <c r="I47" s="71">
        <v>180</v>
      </c>
      <c r="J47" s="76">
        <v>40</v>
      </c>
      <c r="K47" s="71">
        <v>200</v>
      </c>
      <c r="L47" s="76">
        <v>48</v>
      </c>
      <c r="M47" s="71">
        <v>170</v>
      </c>
      <c r="N47" s="76">
        <v>43</v>
      </c>
      <c r="O47" s="71">
        <v>200</v>
      </c>
      <c r="P47" s="31">
        <v>44</v>
      </c>
      <c r="Q47" s="71">
        <v>180</v>
      </c>
      <c r="R47" s="76">
        <v>47</v>
      </c>
      <c r="S47" s="68">
        <v>180</v>
      </c>
      <c r="T47" s="76">
        <v>42</v>
      </c>
      <c r="U47" s="68">
        <v>170</v>
      </c>
      <c r="V47" s="76">
        <v>50</v>
      </c>
      <c r="W47" s="68">
        <v>170</v>
      </c>
      <c r="X47" s="22">
        <f t="shared" si="10"/>
        <v>355</v>
      </c>
      <c r="Y47" s="19">
        <f>+X47/E47</f>
        <v>44.375</v>
      </c>
      <c r="Z47" s="18">
        <f t="shared" si="11"/>
        <v>72</v>
      </c>
      <c r="AA47" s="19">
        <f t="shared" si="7"/>
        <v>4.9305555555555554</v>
      </c>
      <c r="AB47" s="45">
        <v>6</v>
      </c>
    </row>
    <row r="48" spans="1:28" ht="15" customHeight="1" x14ac:dyDescent="0.15">
      <c r="A48" s="118" t="s">
        <v>65</v>
      </c>
      <c r="B48" s="118" t="s">
        <v>60</v>
      </c>
      <c r="C48" s="61">
        <f t="shared" si="8"/>
        <v>155</v>
      </c>
      <c r="D48" s="17">
        <f t="shared" si="6"/>
        <v>155</v>
      </c>
      <c r="E48" s="16">
        <f t="shared" si="9"/>
        <v>1</v>
      </c>
      <c r="F48" s="139">
        <v>45</v>
      </c>
      <c r="G48" s="25">
        <v>155</v>
      </c>
      <c r="H48" s="76"/>
      <c r="I48" s="71"/>
      <c r="J48" s="76"/>
      <c r="K48" s="71"/>
      <c r="L48" s="76"/>
      <c r="M48" s="71"/>
      <c r="N48" s="76"/>
      <c r="O48" s="71"/>
      <c r="P48" s="31"/>
      <c r="Q48" s="71"/>
      <c r="R48" s="76"/>
      <c r="S48" s="68"/>
      <c r="T48" s="76"/>
      <c r="U48" s="68"/>
      <c r="V48" s="76"/>
      <c r="W48" s="68"/>
      <c r="X48" s="22">
        <f t="shared" si="10"/>
        <v>45</v>
      </c>
      <c r="Y48" s="19">
        <f>+X48/E48</f>
        <v>45</v>
      </c>
      <c r="Z48" s="18">
        <f t="shared" si="11"/>
        <v>9</v>
      </c>
      <c r="AA48" s="19">
        <f t="shared" si="7"/>
        <v>5</v>
      </c>
      <c r="AB48" s="45">
        <v>7</v>
      </c>
    </row>
    <row r="49" spans="1:28" ht="15" customHeight="1" x14ac:dyDescent="0.15">
      <c r="A49" s="118" t="s">
        <v>64</v>
      </c>
      <c r="B49" s="118" t="s">
        <v>73</v>
      </c>
      <c r="C49" s="61">
        <f t="shared" si="8"/>
        <v>700</v>
      </c>
      <c r="D49" s="17">
        <f t="shared" si="6"/>
        <v>175</v>
      </c>
      <c r="E49" s="16">
        <f t="shared" si="9"/>
        <v>4</v>
      </c>
      <c r="F49" s="139">
        <v>43</v>
      </c>
      <c r="G49" s="27">
        <v>160</v>
      </c>
      <c r="H49" s="76"/>
      <c r="I49" s="71"/>
      <c r="J49" s="76"/>
      <c r="K49" s="71"/>
      <c r="L49" s="76">
        <v>46</v>
      </c>
      <c r="M49" s="71">
        <v>200</v>
      </c>
      <c r="N49" s="77">
        <v>49</v>
      </c>
      <c r="O49" s="70">
        <v>170</v>
      </c>
      <c r="P49" s="31">
        <v>48</v>
      </c>
      <c r="Q49" s="68">
        <v>170</v>
      </c>
      <c r="R49" s="76"/>
      <c r="S49" s="68"/>
      <c r="T49" s="76"/>
      <c r="U49" s="68"/>
      <c r="V49" s="76"/>
      <c r="W49" s="68"/>
      <c r="X49" s="22">
        <f t="shared" si="10"/>
        <v>186</v>
      </c>
      <c r="Y49" s="19">
        <f>+X49/E49</f>
        <v>46.5</v>
      </c>
      <c r="Z49" s="18">
        <f t="shared" si="11"/>
        <v>36</v>
      </c>
      <c r="AA49" s="19">
        <f t="shared" si="7"/>
        <v>5.166666666666667</v>
      </c>
      <c r="AB49" s="45">
        <v>8</v>
      </c>
    </row>
    <row r="50" spans="1:28" ht="15" customHeight="1" x14ac:dyDescent="0.15">
      <c r="A50" s="167" t="s">
        <v>66</v>
      </c>
      <c r="B50" s="167" t="s">
        <v>74</v>
      </c>
      <c r="C50" s="61">
        <f t="shared" si="8"/>
        <v>1200</v>
      </c>
      <c r="D50" s="17">
        <f t="shared" si="6"/>
        <v>171.42857142857142</v>
      </c>
      <c r="E50" s="16">
        <f t="shared" si="9"/>
        <v>7</v>
      </c>
      <c r="F50" s="28">
        <v>46</v>
      </c>
      <c r="G50" s="27">
        <v>150</v>
      </c>
      <c r="H50" s="138">
        <v>45</v>
      </c>
      <c r="I50" s="25">
        <v>165</v>
      </c>
      <c r="J50" s="77">
        <v>47</v>
      </c>
      <c r="K50" s="70">
        <v>170</v>
      </c>
      <c r="L50" s="77">
        <v>47</v>
      </c>
      <c r="M50" s="70">
        <v>180</v>
      </c>
      <c r="N50" s="76"/>
      <c r="O50" s="71"/>
      <c r="P50" s="31">
        <v>55</v>
      </c>
      <c r="Q50" s="71">
        <v>165</v>
      </c>
      <c r="R50" s="76"/>
      <c r="S50" s="68"/>
      <c r="T50" s="76">
        <v>41</v>
      </c>
      <c r="U50" s="68">
        <v>190</v>
      </c>
      <c r="V50" s="76">
        <v>47</v>
      </c>
      <c r="W50" s="68">
        <v>180</v>
      </c>
      <c r="X50" s="22">
        <f t="shared" si="10"/>
        <v>328</v>
      </c>
      <c r="Y50" s="19">
        <f>+X50/E50</f>
        <v>46.857142857142854</v>
      </c>
      <c r="Z50" s="18">
        <f t="shared" si="11"/>
        <v>63</v>
      </c>
      <c r="AA50" s="19">
        <f t="shared" si="7"/>
        <v>5.2063492063492065</v>
      </c>
      <c r="AB50" s="45">
        <v>9</v>
      </c>
    </row>
    <row r="51" spans="1:28" ht="15" customHeight="1" x14ac:dyDescent="0.15">
      <c r="A51" s="151" t="s">
        <v>126</v>
      </c>
      <c r="B51" s="151" t="s">
        <v>125</v>
      </c>
      <c r="C51" s="61">
        <f t="shared" si="8"/>
        <v>180</v>
      </c>
      <c r="D51" s="17">
        <f t="shared" si="6"/>
        <v>180</v>
      </c>
      <c r="E51" s="16">
        <f t="shared" si="9"/>
        <v>1</v>
      </c>
      <c r="F51" s="31"/>
      <c r="G51" s="25"/>
      <c r="H51" s="76"/>
      <c r="I51" s="71"/>
      <c r="J51" s="76"/>
      <c r="K51" s="71"/>
      <c r="L51" s="76"/>
      <c r="M51" s="71"/>
      <c r="N51" s="76">
        <v>48</v>
      </c>
      <c r="O51" s="71">
        <v>180</v>
      </c>
      <c r="P51" s="31"/>
      <c r="Q51" s="71"/>
      <c r="R51" s="76"/>
      <c r="S51" s="68"/>
      <c r="T51" s="76"/>
      <c r="U51" s="68"/>
      <c r="V51" s="76"/>
      <c r="W51" s="68"/>
      <c r="X51" s="22">
        <f t="shared" si="10"/>
        <v>48</v>
      </c>
      <c r="Y51" s="19">
        <f>+X51/E51</f>
        <v>48</v>
      </c>
      <c r="Z51" s="18">
        <f t="shared" si="11"/>
        <v>9</v>
      </c>
      <c r="AA51" s="19">
        <f t="shared" si="7"/>
        <v>5.333333333333333</v>
      </c>
      <c r="AB51" s="45">
        <v>10</v>
      </c>
    </row>
    <row r="52" spans="1:28" ht="15" customHeight="1" x14ac:dyDescent="0.15">
      <c r="A52" s="149" t="s">
        <v>67</v>
      </c>
      <c r="B52" s="149" t="s">
        <v>75</v>
      </c>
      <c r="C52" s="61">
        <f t="shared" si="8"/>
        <v>305</v>
      </c>
      <c r="D52" s="17">
        <f t="shared" si="6"/>
        <v>152.5</v>
      </c>
      <c r="E52" s="16">
        <f t="shared" si="9"/>
        <v>2</v>
      </c>
      <c r="F52" s="32">
        <v>49</v>
      </c>
      <c r="G52" s="25">
        <v>145</v>
      </c>
      <c r="H52" s="76">
        <v>50</v>
      </c>
      <c r="I52" s="71">
        <v>160</v>
      </c>
      <c r="J52" s="76"/>
      <c r="K52" s="71"/>
      <c r="L52" s="76"/>
      <c r="M52" s="71"/>
      <c r="N52" s="76"/>
      <c r="O52" s="71"/>
      <c r="P52" s="28"/>
      <c r="Q52" s="68"/>
      <c r="R52" s="76"/>
      <c r="S52" s="68"/>
      <c r="T52" s="76"/>
      <c r="U52" s="68"/>
      <c r="V52" s="76"/>
      <c r="W52" s="68"/>
      <c r="X52" s="22">
        <f t="shared" si="10"/>
        <v>99</v>
      </c>
      <c r="Y52" s="19">
        <f>+X52/E52</f>
        <v>49.5</v>
      </c>
      <c r="Z52" s="18">
        <f t="shared" si="11"/>
        <v>18</v>
      </c>
      <c r="AA52" s="19">
        <f t="shared" si="7"/>
        <v>5.5</v>
      </c>
      <c r="AB52" s="45">
        <v>11</v>
      </c>
    </row>
    <row r="53" spans="1:28" ht="15" customHeight="1" x14ac:dyDescent="0.15">
      <c r="A53" s="150" t="s">
        <v>103</v>
      </c>
      <c r="B53" s="149" t="s">
        <v>69</v>
      </c>
      <c r="C53" s="61">
        <f t="shared" si="8"/>
        <v>165</v>
      </c>
      <c r="D53" s="17">
        <f t="shared" si="6"/>
        <v>165</v>
      </c>
      <c r="E53" s="16">
        <f t="shared" si="9"/>
        <v>1</v>
      </c>
      <c r="F53" s="139"/>
      <c r="G53" s="27"/>
      <c r="H53" s="76"/>
      <c r="I53" s="71"/>
      <c r="J53" s="76"/>
      <c r="K53" s="71"/>
      <c r="L53" s="76">
        <v>50</v>
      </c>
      <c r="M53" s="71">
        <v>165</v>
      </c>
      <c r="N53" s="76"/>
      <c r="O53" s="71"/>
      <c r="P53" s="32"/>
      <c r="Q53" s="68"/>
      <c r="R53" s="76"/>
      <c r="S53" s="68"/>
      <c r="T53" s="76"/>
      <c r="U53" s="68"/>
      <c r="V53" s="76"/>
      <c r="W53" s="68"/>
      <c r="X53" s="22">
        <f t="shared" si="10"/>
        <v>50</v>
      </c>
      <c r="Y53" s="19">
        <f>+X53/E53</f>
        <v>50</v>
      </c>
      <c r="Z53" s="18">
        <f t="shared" si="11"/>
        <v>9</v>
      </c>
      <c r="AA53" s="19">
        <f t="shared" si="7"/>
        <v>5.5555555555555554</v>
      </c>
      <c r="AB53" s="45">
        <v>12</v>
      </c>
    </row>
    <row r="54" spans="1:28" ht="15" customHeight="1" x14ac:dyDescent="0.15">
      <c r="A54" s="149" t="s">
        <v>83</v>
      </c>
      <c r="B54" s="150" t="s">
        <v>70</v>
      </c>
      <c r="C54" s="61">
        <f t="shared" si="8"/>
        <v>155</v>
      </c>
      <c r="D54" s="17">
        <f t="shared" si="6"/>
        <v>155</v>
      </c>
      <c r="E54" s="16">
        <f t="shared" si="9"/>
        <v>1</v>
      </c>
      <c r="F54" s="28"/>
      <c r="G54" s="20"/>
      <c r="H54" s="76">
        <v>53</v>
      </c>
      <c r="I54" s="71">
        <v>155</v>
      </c>
      <c r="J54" s="77"/>
      <c r="K54" s="70"/>
      <c r="L54" s="77"/>
      <c r="M54" s="70"/>
      <c r="N54" s="77"/>
      <c r="O54" s="70"/>
      <c r="P54" s="77"/>
      <c r="Q54" s="70"/>
      <c r="R54" s="76"/>
      <c r="S54" s="68"/>
      <c r="T54" s="76"/>
      <c r="U54" s="68"/>
      <c r="V54" s="76"/>
      <c r="W54" s="68"/>
      <c r="X54" s="22">
        <f t="shared" si="10"/>
        <v>53</v>
      </c>
      <c r="Y54" s="19">
        <f>+X54/E54</f>
        <v>53</v>
      </c>
      <c r="Z54" s="18">
        <f t="shared" si="11"/>
        <v>9</v>
      </c>
      <c r="AA54" s="19">
        <f t="shared" si="7"/>
        <v>5.8888888888888893</v>
      </c>
      <c r="AB54" s="45">
        <v>13</v>
      </c>
    </row>
    <row r="55" spans="1:28" ht="15" customHeight="1" x14ac:dyDescent="0.15">
      <c r="A55" s="149" t="s">
        <v>104</v>
      </c>
      <c r="B55" s="150" t="s">
        <v>105</v>
      </c>
      <c r="C55" s="61">
        <f t="shared" si="8"/>
        <v>325</v>
      </c>
      <c r="D55" s="17">
        <f t="shared" si="6"/>
        <v>162.5</v>
      </c>
      <c r="E55" s="16">
        <f t="shared" si="9"/>
        <v>2</v>
      </c>
      <c r="F55" s="28"/>
      <c r="G55" s="20"/>
      <c r="H55" s="76"/>
      <c r="I55" s="71"/>
      <c r="J55" s="77"/>
      <c r="K55" s="70"/>
      <c r="L55" s="77">
        <v>51</v>
      </c>
      <c r="M55" s="70">
        <v>160</v>
      </c>
      <c r="N55" s="76"/>
      <c r="O55" s="70"/>
      <c r="P55" s="31"/>
      <c r="Q55" s="68"/>
      <c r="R55" s="76"/>
      <c r="S55" s="68"/>
      <c r="T55" s="76">
        <v>63</v>
      </c>
      <c r="U55" s="68">
        <v>165</v>
      </c>
      <c r="V55" s="76"/>
      <c r="W55" s="68"/>
      <c r="X55" s="22">
        <f t="shared" si="10"/>
        <v>114</v>
      </c>
      <c r="Y55" s="19">
        <f>+X55/E55</f>
        <v>57</v>
      </c>
      <c r="Z55" s="18">
        <f t="shared" si="11"/>
        <v>18</v>
      </c>
      <c r="AA55" s="19">
        <f t="shared" si="7"/>
        <v>6.333333333333333</v>
      </c>
      <c r="AB55" s="45">
        <v>14</v>
      </c>
    </row>
    <row r="56" spans="1:28" ht="15" customHeight="1" x14ac:dyDescent="0.15">
      <c r="A56" s="192" t="s">
        <v>76</v>
      </c>
      <c r="B56" s="192" t="s">
        <v>68</v>
      </c>
      <c r="C56" s="61">
        <f t="shared" si="8"/>
        <v>140</v>
      </c>
      <c r="D56" s="17">
        <f t="shared" si="6"/>
        <v>140</v>
      </c>
      <c r="E56" s="16">
        <f t="shared" si="9"/>
        <v>1</v>
      </c>
      <c r="F56" s="32">
        <v>61</v>
      </c>
      <c r="G56" s="27">
        <v>140</v>
      </c>
      <c r="H56" s="138"/>
      <c r="I56" s="25"/>
      <c r="J56" s="76"/>
      <c r="K56" s="71"/>
      <c r="L56" s="76"/>
      <c r="M56" s="71"/>
      <c r="N56" s="31"/>
      <c r="O56" s="71"/>
      <c r="P56" s="31"/>
      <c r="Q56" s="68"/>
      <c r="R56" s="76"/>
      <c r="S56" s="68"/>
      <c r="T56" s="76"/>
      <c r="U56" s="68"/>
      <c r="V56" s="76"/>
      <c r="W56" s="68"/>
      <c r="X56" s="22">
        <f t="shared" si="10"/>
        <v>61</v>
      </c>
      <c r="Y56" s="19">
        <f t="shared" ref="Y56:Y58" si="12">+X56/E56</f>
        <v>61</v>
      </c>
      <c r="Z56" s="18">
        <f t="shared" si="11"/>
        <v>9</v>
      </c>
      <c r="AA56" s="19">
        <f t="shared" si="7"/>
        <v>6.7777777777777777</v>
      </c>
      <c r="AB56" s="45">
        <v>15</v>
      </c>
    </row>
    <row r="57" spans="1:28" ht="15" customHeight="1" x14ac:dyDescent="0.15">
      <c r="A57" s="193" t="s">
        <v>168</v>
      </c>
      <c r="B57" s="193" t="s">
        <v>169</v>
      </c>
      <c r="C57" s="61">
        <f t="shared" si="8"/>
        <v>165</v>
      </c>
      <c r="D57" s="17">
        <f t="shared" si="6"/>
        <v>165</v>
      </c>
      <c r="E57" s="16">
        <f t="shared" si="9"/>
        <v>1</v>
      </c>
      <c r="F57" s="32"/>
      <c r="G57" s="27"/>
      <c r="H57" s="76"/>
      <c r="I57" s="71"/>
      <c r="J57" s="76"/>
      <c r="K57" s="71"/>
      <c r="L57" s="76"/>
      <c r="M57" s="71"/>
      <c r="N57" s="31"/>
      <c r="O57" s="71"/>
      <c r="P57" s="31"/>
      <c r="Q57" s="68"/>
      <c r="R57" s="76"/>
      <c r="S57" s="68"/>
      <c r="T57" s="76"/>
      <c r="U57" s="68"/>
      <c r="V57" s="76">
        <v>62</v>
      </c>
      <c r="W57" s="68">
        <v>165</v>
      </c>
      <c r="X57" s="22">
        <f t="shared" si="10"/>
        <v>62</v>
      </c>
      <c r="Y57" s="19">
        <f t="shared" si="12"/>
        <v>62</v>
      </c>
      <c r="Z57" s="18">
        <f t="shared" si="11"/>
        <v>9</v>
      </c>
      <c r="AA57" s="19">
        <f t="shared" si="7"/>
        <v>6.8888888888888893</v>
      </c>
      <c r="AB57" s="45">
        <v>16</v>
      </c>
    </row>
    <row r="58" spans="1:28" ht="15" customHeight="1" x14ac:dyDescent="0.15">
      <c r="A58" s="193" t="s">
        <v>170</v>
      </c>
      <c r="B58" s="193" t="s">
        <v>105</v>
      </c>
      <c r="C58" s="61">
        <f t="shared" si="8"/>
        <v>160</v>
      </c>
      <c r="D58" s="17">
        <f t="shared" si="6"/>
        <v>160</v>
      </c>
      <c r="E58" s="16">
        <f t="shared" si="9"/>
        <v>1</v>
      </c>
      <c r="F58" s="139"/>
      <c r="G58" s="27"/>
      <c r="H58" s="76"/>
      <c r="I58" s="71"/>
      <c r="J58" s="76"/>
      <c r="K58" s="71"/>
      <c r="L58" s="76"/>
      <c r="M58" s="71"/>
      <c r="N58" s="31"/>
      <c r="O58" s="71"/>
      <c r="P58" s="33"/>
      <c r="Q58" s="68"/>
      <c r="R58" s="76"/>
      <c r="S58" s="68"/>
      <c r="T58" s="76"/>
      <c r="U58" s="68"/>
      <c r="V58" s="76">
        <v>63</v>
      </c>
      <c r="W58" s="68">
        <v>160</v>
      </c>
      <c r="X58" s="22">
        <f t="shared" si="10"/>
        <v>63</v>
      </c>
      <c r="Y58" s="19">
        <f t="shared" si="12"/>
        <v>63</v>
      </c>
      <c r="Z58" s="18">
        <f t="shared" si="11"/>
        <v>9</v>
      </c>
      <c r="AA58" s="19">
        <f t="shared" si="7"/>
        <v>7</v>
      </c>
      <c r="AB58" s="45">
        <v>17</v>
      </c>
    </row>
    <row r="59" spans="1:28" ht="15" customHeight="1" x14ac:dyDescent="0.15">
      <c r="A59" s="39"/>
      <c r="B59" s="39"/>
      <c r="G59" s="60"/>
      <c r="H59" s="79"/>
      <c r="I59" s="90"/>
      <c r="J59" s="79"/>
      <c r="K59" s="90"/>
      <c r="L59" s="79"/>
      <c r="M59" s="90"/>
      <c r="N59" s="79"/>
      <c r="O59" s="90"/>
      <c r="P59" s="79"/>
      <c r="Q59" s="90"/>
      <c r="R59" s="79"/>
      <c r="S59" s="90"/>
      <c r="T59" s="79"/>
      <c r="U59" s="90"/>
      <c r="V59" s="79"/>
      <c r="W59" s="90"/>
      <c r="X59" s="48"/>
      <c r="Y59" s="47"/>
      <c r="Z59" s="48"/>
      <c r="AA59" s="47"/>
      <c r="AB59" s="49"/>
    </row>
    <row r="60" spans="1:28" ht="15" customHeight="1" thickBot="1" x14ac:dyDescent="0.2">
      <c r="A60" s="39"/>
      <c r="B60" s="39"/>
      <c r="G60" s="60"/>
      <c r="I60" s="60"/>
      <c r="K60" s="60"/>
      <c r="M60" s="60"/>
      <c r="O60" s="60"/>
      <c r="Q60" s="60"/>
      <c r="S60" s="60"/>
      <c r="U60" s="60"/>
      <c r="W60" s="60"/>
      <c r="X60" s="48"/>
      <c r="Y60" s="47"/>
      <c r="Z60" s="48"/>
      <c r="AA60" s="47"/>
      <c r="AB60" s="49"/>
    </row>
    <row r="61" spans="1:28" ht="15" customHeight="1" thickBot="1" x14ac:dyDescent="0.2">
      <c r="A61" s="5" t="s">
        <v>3</v>
      </c>
      <c r="B61" s="6"/>
      <c r="C61" s="184" t="s">
        <v>0</v>
      </c>
      <c r="D61" s="7" t="s">
        <v>6</v>
      </c>
      <c r="E61" s="93" t="s">
        <v>7</v>
      </c>
      <c r="F61" s="123" t="s">
        <v>26</v>
      </c>
      <c r="G61" s="94"/>
      <c r="H61" s="134" t="s">
        <v>27</v>
      </c>
      <c r="I61" s="95"/>
      <c r="J61" s="134" t="s">
        <v>146</v>
      </c>
      <c r="K61" s="97"/>
      <c r="L61" s="135" t="s">
        <v>29</v>
      </c>
      <c r="M61" s="97"/>
      <c r="N61" s="123" t="s">
        <v>32</v>
      </c>
      <c r="O61" s="94"/>
      <c r="P61" s="96" t="s">
        <v>33</v>
      </c>
      <c r="Q61" s="121"/>
      <c r="R61" s="98" t="s">
        <v>35</v>
      </c>
      <c r="S61" s="97"/>
      <c r="T61" s="117" t="s">
        <v>154</v>
      </c>
      <c r="U61" s="101"/>
      <c r="V61" s="123" t="s">
        <v>165</v>
      </c>
      <c r="W61" s="121"/>
      <c r="X61" s="182" t="s">
        <v>10</v>
      </c>
      <c r="Y61" s="178" t="s">
        <v>11</v>
      </c>
      <c r="Z61" s="8" t="s">
        <v>12</v>
      </c>
      <c r="AA61" s="176" t="s">
        <v>13</v>
      </c>
      <c r="AB61" s="65" t="s">
        <v>14</v>
      </c>
    </row>
    <row r="62" spans="1:28" ht="26" customHeight="1" thickBot="1" x14ac:dyDescent="0.2">
      <c r="A62" s="41" t="s">
        <v>19</v>
      </c>
      <c r="B62" s="10" t="s">
        <v>20</v>
      </c>
      <c r="C62" s="185"/>
      <c r="D62" s="11" t="s">
        <v>0</v>
      </c>
      <c r="E62" s="37" t="s">
        <v>8</v>
      </c>
      <c r="F62" s="133" t="s">
        <v>25</v>
      </c>
      <c r="G62" s="13">
        <v>18</v>
      </c>
      <c r="H62" s="136" t="s">
        <v>28</v>
      </c>
      <c r="I62" s="120">
        <v>18</v>
      </c>
      <c r="J62" s="136" t="s">
        <v>28</v>
      </c>
      <c r="K62" s="13">
        <v>18</v>
      </c>
      <c r="L62" s="73" t="s">
        <v>30</v>
      </c>
      <c r="M62" s="13">
        <v>18</v>
      </c>
      <c r="N62" s="133" t="s">
        <v>31</v>
      </c>
      <c r="O62" s="13">
        <v>18</v>
      </c>
      <c r="P62" s="124" t="s">
        <v>34</v>
      </c>
      <c r="Q62" s="13">
        <v>18</v>
      </c>
      <c r="R62" s="89" t="s">
        <v>36</v>
      </c>
      <c r="S62" s="13">
        <v>18</v>
      </c>
      <c r="T62" s="100" t="s">
        <v>155</v>
      </c>
      <c r="U62" s="13">
        <v>18</v>
      </c>
      <c r="V62" s="160" t="s">
        <v>30</v>
      </c>
      <c r="W62" s="13">
        <v>18</v>
      </c>
      <c r="X62" s="183"/>
      <c r="Y62" s="179"/>
      <c r="Z62" s="14"/>
      <c r="AA62" s="177"/>
      <c r="AB62" s="15"/>
    </row>
    <row r="63" spans="1:28" ht="15" customHeight="1" x14ac:dyDescent="0.15">
      <c r="A63" s="127" t="s">
        <v>160</v>
      </c>
      <c r="B63" s="127" t="s">
        <v>161</v>
      </c>
      <c r="C63" s="61">
        <f>+G63+I63+K63+M63+O63+Q63+S63+U63+W63</f>
        <v>200</v>
      </c>
      <c r="D63" s="17">
        <f t="shared" ref="D63:D83" si="13">+C63/E63</f>
        <v>200</v>
      </c>
      <c r="E63" s="16">
        <f>COUNTA(F63,H63,J63,L63,N63,P63,R63,T63,V63)</f>
        <v>1</v>
      </c>
      <c r="F63" s="33"/>
      <c r="G63" s="27"/>
      <c r="H63" s="78"/>
      <c r="I63" s="26"/>
      <c r="J63" s="78"/>
      <c r="K63" s="26"/>
      <c r="L63" s="78"/>
      <c r="M63" s="26"/>
      <c r="N63" s="78"/>
      <c r="O63" s="26"/>
      <c r="P63" s="38"/>
      <c r="Q63" s="72"/>
      <c r="R63" s="76"/>
      <c r="S63" s="68"/>
      <c r="T63" s="76">
        <v>78</v>
      </c>
      <c r="U63" s="68">
        <v>200</v>
      </c>
      <c r="V63" s="76"/>
      <c r="W63" s="68"/>
      <c r="X63" s="18">
        <f>F63+H63+J63+L63+N63+P63+R63+T63+V63</f>
        <v>78</v>
      </c>
      <c r="Y63" s="19">
        <f>+X63/E63</f>
        <v>78</v>
      </c>
      <c r="Z63" s="18">
        <f>IF(F63="",0,$G$62)+IF(H63="",0,$G$62)+IF(J63="",0,$G$62)+IF(L63="",0,$G$62)+IF(N63="",0,$G$62)+IF(P63="",0,$G$62)+IF(R63="",0,$G$62)+IF(T63="",0,$G$62)+IF(V63="",0,$G$62)</f>
        <v>18</v>
      </c>
      <c r="AA63" s="19">
        <f t="shared" ref="AA63:AA83" si="14">X63/Z63</f>
        <v>4.333333333333333</v>
      </c>
      <c r="AB63" s="45">
        <v>1</v>
      </c>
    </row>
    <row r="64" spans="1:28" ht="15" customHeight="1" x14ac:dyDescent="0.15">
      <c r="A64" s="166" t="s">
        <v>86</v>
      </c>
      <c r="B64" s="166" t="s">
        <v>87</v>
      </c>
      <c r="C64" s="61">
        <f t="shared" ref="C64:C83" si="15">+G64+I64+K64+M64+O64+Q64+S64+U64+W64</f>
        <v>180</v>
      </c>
      <c r="D64" s="17">
        <f t="shared" si="13"/>
        <v>180</v>
      </c>
      <c r="E64" s="16">
        <f t="shared" ref="E64:E83" si="16">COUNTA(F64,H64,J64,L64,N64,P64,R64,T64,V64)</f>
        <v>1</v>
      </c>
      <c r="F64" s="28"/>
      <c r="G64" s="27"/>
      <c r="H64" s="78"/>
      <c r="I64" s="26"/>
      <c r="J64" s="78"/>
      <c r="K64" s="26"/>
      <c r="L64" s="78"/>
      <c r="M64" s="26"/>
      <c r="N64" s="78"/>
      <c r="O64" s="26"/>
      <c r="P64" s="33"/>
      <c r="Q64" s="68"/>
      <c r="R64" s="76"/>
      <c r="S64" s="68"/>
      <c r="T64" s="76">
        <v>79</v>
      </c>
      <c r="U64" s="68">
        <v>180</v>
      </c>
      <c r="V64" s="76"/>
      <c r="W64" s="68"/>
      <c r="X64" s="18">
        <f t="shared" ref="X64:X83" si="17">F64+H64+J64+L64+N64+P64+R64+T64+V64</f>
        <v>79</v>
      </c>
      <c r="Y64" s="19">
        <f>+X64/E64</f>
        <v>79</v>
      </c>
      <c r="Z64" s="18">
        <f t="shared" ref="Z64:Z83" si="18">IF(F64="",0,$G$62)+IF(H64="",0,$G$62)+IF(J64="",0,$G$62)+IF(L64="",0,$G$62)+IF(N64="",0,$G$62)+IF(P64="",0,$G$62)+IF(R64="",0,$G$62)+IF(T64="",0,$G$62)+IF(V64="",0,$G$62)</f>
        <v>18</v>
      </c>
      <c r="AA64" s="19">
        <f t="shared" si="14"/>
        <v>4.3888888888888893</v>
      </c>
      <c r="AB64" s="45">
        <v>2</v>
      </c>
    </row>
    <row r="65" spans="1:28" ht="15" customHeight="1" x14ac:dyDescent="0.15">
      <c r="A65" s="118" t="s">
        <v>40</v>
      </c>
      <c r="B65" s="118" t="s">
        <v>70</v>
      </c>
      <c r="C65" s="61">
        <f t="shared" si="15"/>
        <v>950</v>
      </c>
      <c r="D65" s="17">
        <f t="shared" si="13"/>
        <v>190</v>
      </c>
      <c r="E65" s="16">
        <f t="shared" si="16"/>
        <v>5</v>
      </c>
      <c r="F65" s="33"/>
      <c r="G65" s="27"/>
      <c r="H65" s="78">
        <v>79</v>
      </c>
      <c r="I65" s="26">
        <v>200</v>
      </c>
      <c r="J65" s="78"/>
      <c r="K65" s="26"/>
      <c r="L65" s="78">
        <v>80</v>
      </c>
      <c r="M65" s="26">
        <v>200</v>
      </c>
      <c r="N65" s="78">
        <v>79</v>
      </c>
      <c r="O65" s="26">
        <v>200</v>
      </c>
      <c r="P65" s="78"/>
      <c r="Q65" s="26"/>
      <c r="R65" s="78">
        <v>83</v>
      </c>
      <c r="S65" s="26">
        <v>180</v>
      </c>
      <c r="T65" s="78">
        <v>84</v>
      </c>
      <c r="U65" s="26">
        <v>170</v>
      </c>
      <c r="V65" s="80"/>
      <c r="W65" s="23"/>
      <c r="X65" s="18">
        <f t="shared" si="17"/>
        <v>405</v>
      </c>
      <c r="Y65" s="19">
        <f>+X65/E65</f>
        <v>81</v>
      </c>
      <c r="Z65" s="18">
        <f t="shared" si="18"/>
        <v>90</v>
      </c>
      <c r="AA65" s="19">
        <f t="shared" si="14"/>
        <v>4.5</v>
      </c>
      <c r="AB65" s="45">
        <v>3</v>
      </c>
    </row>
    <row r="66" spans="1:28" ht="15" customHeight="1" x14ac:dyDescent="0.15">
      <c r="A66" s="118" t="s">
        <v>63</v>
      </c>
      <c r="B66" s="118" t="s">
        <v>72</v>
      </c>
      <c r="C66" s="61">
        <f t="shared" si="15"/>
        <v>570</v>
      </c>
      <c r="D66" s="17">
        <f t="shared" si="13"/>
        <v>190</v>
      </c>
      <c r="E66" s="16">
        <f t="shared" si="16"/>
        <v>3</v>
      </c>
      <c r="F66" s="28"/>
      <c r="G66" s="27"/>
      <c r="H66" s="78"/>
      <c r="I66" s="26"/>
      <c r="J66" s="78">
        <v>83</v>
      </c>
      <c r="K66" s="26">
        <v>200</v>
      </c>
      <c r="L66" s="78">
        <v>88</v>
      </c>
      <c r="M66" s="26">
        <v>170</v>
      </c>
      <c r="N66" s="78"/>
      <c r="O66" s="26"/>
      <c r="P66" s="87"/>
      <c r="Q66" s="23"/>
      <c r="R66" s="76">
        <v>79</v>
      </c>
      <c r="S66" s="68">
        <v>200</v>
      </c>
      <c r="T66" s="76"/>
      <c r="U66" s="68"/>
      <c r="V66" s="76"/>
      <c r="W66" s="68"/>
      <c r="X66" s="18">
        <f t="shared" si="17"/>
        <v>250</v>
      </c>
      <c r="Y66" s="19">
        <f>+X66/E66</f>
        <v>83.333333333333329</v>
      </c>
      <c r="Z66" s="18">
        <f t="shared" si="18"/>
        <v>54</v>
      </c>
      <c r="AA66" s="19">
        <f t="shared" si="14"/>
        <v>4.6296296296296298</v>
      </c>
      <c r="AB66" s="45">
        <v>4</v>
      </c>
    </row>
    <row r="67" spans="1:28" ht="15" customHeight="1" x14ac:dyDescent="0.15">
      <c r="A67" s="118" t="s">
        <v>106</v>
      </c>
      <c r="B67" s="118" t="s">
        <v>107</v>
      </c>
      <c r="C67" s="61">
        <f t="shared" si="15"/>
        <v>530</v>
      </c>
      <c r="D67" s="17">
        <f t="shared" si="13"/>
        <v>176.66666666666666</v>
      </c>
      <c r="E67" s="16">
        <f t="shared" si="16"/>
        <v>3</v>
      </c>
      <c r="F67" s="28"/>
      <c r="G67" s="27"/>
      <c r="H67" s="78"/>
      <c r="I67" s="26"/>
      <c r="J67" s="78"/>
      <c r="K67" s="26"/>
      <c r="L67" s="78">
        <v>85</v>
      </c>
      <c r="M67" s="26">
        <v>180</v>
      </c>
      <c r="N67" s="78">
        <v>85</v>
      </c>
      <c r="O67" s="26">
        <v>180</v>
      </c>
      <c r="P67" s="87"/>
      <c r="Q67" s="68"/>
      <c r="R67" s="76">
        <v>85</v>
      </c>
      <c r="S67" s="68">
        <v>170</v>
      </c>
      <c r="T67" s="76"/>
      <c r="U67" s="68"/>
      <c r="V67" s="76"/>
      <c r="W67" s="68"/>
      <c r="X67" s="18">
        <f t="shared" si="17"/>
        <v>255</v>
      </c>
      <c r="Y67" s="19">
        <f>+X67/E67</f>
        <v>85</v>
      </c>
      <c r="Z67" s="18">
        <f t="shared" si="18"/>
        <v>54</v>
      </c>
      <c r="AA67" s="19">
        <f t="shared" si="14"/>
        <v>4.7222222222222223</v>
      </c>
      <c r="AB67" s="45">
        <v>5</v>
      </c>
    </row>
    <row r="68" spans="1:28" ht="15" customHeight="1" x14ac:dyDescent="0.15">
      <c r="A68" s="4" t="s">
        <v>126</v>
      </c>
      <c r="B68" s="118" t="s">
        <v>125</v>
      </c>
      <c r="C68" s="61">
        <f t="shared" si="15"/>
        <v>325</v>
      </c>
      <c r="D68" s="17">
        <f t="shared" si="13"/>
        <v>162.5</v>
      </c>
      <c r="E68" s="16">
        <f t="shared" si="16"/>
        <v>2</v>
      </c>
      <c r="F68" s="28"/>
      <c r="G68" s="27"/>
      <c r="H68" s="78"/>
      <c r="I68" s="26"/>
      <c r="J68" s="78"/>
      <c r="K68" s="26"/>
      <c r="L68" s="78"/>
      <c r="M68" s="26"/>
      <c r="N68" s="78"/>
      <c r="O68" s="26"/>
      <c r="P68" s="87"/>
      <c r="Q68" s="23"/>
      <c r="R68" s="80">
        <v>89</v>
      </c>
      <c r="S68" s="23">
        <v>165</v>
      </c>
      <c r="T68" s="80">
        <v>89</v>
      </c>
      <c r="U68" s="23">
        <v>160</v>
      </c>
      <c r="V68" s="80"/>
      <c r="W68" s="23"/>
      <c r="X68" s="18">
        <f t="shared" si="17"/>
        <v>178</v>
      </c>
      <c r="Y68" s="19">
        <f>+X68/E68</f>
        <v>89</v>
      </c>
      <c r="Z68" s="18">
        <f t="shared" si="18"/>
        <v>36</v>
      </c>
      <c r="AA68" s="19">
        <f t="shared" si="14"/>
        <v>4.9444444444444446</v>
      </c>
      <c r="AB68" s="45">
        <v>6</v>
      </c>
    </row>
    <row r="69" spans="1:28" ht="15" customHeight="1" x14ac:dyDescent="0.15">
      <c r="A69" s="4" t="s">
        <v>62</v>
      </c>
      <c r="B69" s="118" t="s">
        <v>69</v>
      </c>
      <c r="C69" s="61">
        <f t="shared" si="15"/>
        <v>495</v>
      </c>
      <c r="D69" s="17">
        <f t="shared" si="13"/>
        <v>165</v>
      </c>
      <c r="E69" s="16">
        <f t="shared" si="16"/>
        <v>3</v>
      </c>
      <c r="F69" s="28"/>
      <c r="G69" s="27"/>
      <c r="H69" s="78"/>
      <c r="I69" s="26"/>
      <c r="J69" s="78"/>
      <c r="K69" s="26"/>
      <c r="L69" s="78">
        <v>97</v>
      </c>
      <c r="M69" s="26">
        <v>160</v>
      </c>
      <c r="N69" s="78">
        <v>86</v>
      </c>
      <c r="O69" s="26">
        <v>170</v>
      </c>
      <c r="P69" s="87"/>
      <c r="Q69" s="23"/>
      <c r="R69" s="80"/>
      <c r="S69" s="23"/>
      <c r="T69" s="80">
        <v>85</v>
      </c>
      <c r="U69" s="23">
        <v>165</v>
      </c>
      <c r="V69" s="80"/>
      <c r="W69" s="23"/>
      <c r="X69" s="18">
        <f t="shared" si="17"/>
        <v>268</v>
      </c>
      <c r="Y69" s="19">
        <f>+X69/E69</f>
        <v>89.333333333333329</v>
      </c>
      <c r="Z69" s="18">
        <f t="shared" si="18"/>
        <v>54</v>
      </c>
      <c r="AA69" s="19">
        <f t="shared" si="14"/>
        <v>4.9629629629629628</v>
      </c>
      <c r="AB69" s="45">
        <v>7</v>
      </c>
    </row>
    <row r="70" spans="1:28" ht="15" customHeight="1" x14ac:dyDescent="0.15">
      <c r="A70" s="169" t="s">
        <v>136</v>
      </c>
      <c r="B70" s="152" t="s">
        <v>81</v>
      </c>
      <c r="C70" s="61">
        <f t="shared" si="15"/>
        <v>200</v>
      </c>
      <c r="D70" s="17">
        <f t="shared" si="13"/>
        <v>200</v>
      </c>
      <c r="E70" s="16">
        <f t="shared" si="16"/>
        <v>1</v>
      </c>
      <c r="F70" s="28"/>
      <c r="G70" s="27"/>
      <c r="H70" s="78"/>
      <c r="I70" s="26"/>
      <c r="J70" s="78"/>
      <c r="K70" s="26"/>
      <c r="L70" s="78"/>
      <c r="M70" s="26"/>
      <c r="N70" s="78"/>
      <c r="O70" s="26"/>
      <c r="P70" s="33">
        <v>91</v>
      </c>
      <c r="Q70" s="68">
        <v>200</v>
      </c>
      <c r="R70" s="76"/>
      <c r="S70" s="68"/>
      <c r="T70" s="76"/>
      <c r="U70" s="68"/>
      <c r="V70" s="76"/>
      <c r="W70" s="68"/>
      <c r="X70" s="18">
        <f t="shared" si="17"/>
        <v>91</v>
      </c>
      <c r="Y70" s="19">
        <f>+X70/E70</f>
        <v>91</v>
      </c>
      <c r="Z70" s="18">
        <f t="shared" si="18"/>
        <v>18</v>
      </c>
      <c r="AA70" s="19">
        <f t="shared" si="14"/>
        <v>5.0555555555555554</v>
      </c>
      <c r="AB70" s="45">
        <v>8</v>
      </c>
    </row>
    <row r="71" spans="1:28" ht="15" customHeight="1" x14ac:dyDescent="0.15">
      <c r="A71" s="149" t="s">
        <v>49</v>
      </c>
      <c r="B71" s="149" t="s">
        <v>56</v>
      </c>
      <c r="C71" s="61">
        <f t="shared" si="15"/>
        <v>700</v>
      </c>
      <c r="D71" s="17">
        <f t="shared" si="13"/>
        <v>175</v>
      </c>
      <c r="E71" s="16">
        <f t="shared" si="16"/>
        <v>4</v>
      </c>
      <c r="F71" s="28">
        <v>89</v>
      </c>
      <c r="G71" s="27">
        <v>190</v>
      </c>
      <c r="H71" s="78"/>
      <c r="I71" s="26"/>
      <c r="J71" s="78">
        <v>100</v>
      </c>
      <c r="K71" s="26">
        <v>180</v>
      </c>
      <c r="L71" s="78">
        <v>90</v>
      </c>
      <c r="M71" s="26">
        <v>165</v>
      </c>
      <c r="N71" s="78">
        <v>89</v>
      </c>
      <c r="O71" s="26">
        <v>165</v>
      </c>
      <c r="P71" s="173"/>
      <c r="Q71" s="68"/>
      <c r="R71" s="76"/>
      <c r="S71" s="68"/>
      <c r="T71" s="76"/>
      <c r="U71" s="68"/>
      <c r="V71" s="76"/>
      <c r="W71" s="68"/>
      <c r="X71" s="18">
        <f t="shared" si="17"/>
        <v>368</v>
      </c>
      <c r="Y71" s="19">
        <f>+X71/E71</f>
        <v>92</v>
      </c>
      <c r="Z71" s="18">
        <f t="shared" si="18"/>
        <v>72</v>
      </c>
      <c r="AA71" s="19">
        <f t="shared" si="14"/>
        <v>5.1111111111111107</v>
      </c>
      <c r="AB71" s="45">
        <v>9</v>
      </c>
    </row>
    <row r="72" spans="1:28" ht="15" customHeight="1" x14ac:dyDescent="0.15">
      <c r="A72" s="149" t="s">
        <v>51</v>
      </c>
      <c r="B72" s="149" t="s">
        <v>58</v>
      </c>
      <c r="C72" s="61">
        <f t="shared" si="15"/>
        <v>170</v>
      </c>
      <c r="D72" s="17">
        <f t="shared" si="13"/>
        <v>170</v>
      </c>
      <c r="E72" s="16">
        <f t="shared" si="16"/>
        <v>1</v>
      </c>
      <c r="F72" s="33">
        <v>92</v>
      </c>
      <c r="G72" s="27">
        <v>170</v>
      </c>
      <c r="H72" s="78"/>
      <c r="I72" s="26"/>
      <c r="J72" s="78"/>
      <c r="K72" s="26"/>
      <c r="L72" s="78"/>
      <c r="M72" s="26"/>
      <c r="N72" s="78"/>
      <c r="O72" s="26"/>
      <c r="P72" s="78"/>
      <c r="Q72" s="26"/>
      <c r="R72" s="77"/>
      <c r="S72" s="72"/>
      <c r="T72" s="77"/>
      <c r="U72" s="72"/>
      <c r="V72" s="78"/>
      <c r="W72" s="26"/>
      <c r="X72" s="18">
        <f t="shared" si="17"/>
        <v>92</v>
      </c>
      <c r="Y72" s="19">
        <f>+X72/E72</f>
        <v>92</v>
      </c>
      <c r="Z72" s="18">
        <f t="shared" si="18"/>
        <v>18</v>
      </c>
      <c r="AA72" s="19">
        <f t="shared" si="14"/>
        <v>5.1111111111111107</v>
      </c>
      <c r="AB72" s="45">
        <v>10</v>
      </c>
    </row>
    <row r="73" spans="1:28" ht="15" customHeight="1" x14ac:dyDescent="0.15">
      <c r="A73" s="149" t="s">
        <v>50</v>
      </c>
      <c r="B73" s="149" t="s">
        <v>57</v>
      </c>
      <c r="C73" s="61">
        <f t="shared" si="15"/>
        <v>527.5</v>
      </c>
      <c r="D73" s="17">
        <f t="shared" si="13"/>
        <v>175.83333333333334</v>
      </c>
      <c r="E73" s="16">
        <f t="shared" si="16"/>
        <v>3</v>
      </c>
      <c r="F73" s="33">
        <v>89</v>
      </c>
      <c r="G73" s="27">
        <v>190</v>
      </c>
      <c r="H73" s="78">
        <v>86</v>
      </c>
      <c r="I73" s="26">
        <v>180</v>
      </c>
      <c r="J73" s="78"/>
      <c r="K73" s="26"/>
      <c r="L73" s="78"/>
      <c r="M73" s="26"/>
      <c r="N73" s="78"/>
      <c r="O73" s="26"/>
      <c r="P73" s="87"/>
      <c r="Q73" s="23"/>
      <c r="R73" s="80">
        <v>103</v>
      </c>
      <c r="S73" s="23">
        <v>157.5</v>
      </c>
      <c r="T73" s="80"/>
      <c r="U73" s="23"/>
      <c r="V73" s="155"/>
      <c r="W73" s="23"/>
      <c r="X73" s="18">
        <f t="shared" si="17"/>
        <v>278</v>
      </c>
      <c r="Y73" s="19">
        <f>+X73/E73</f>
        <v>92.666666666666671</v>
      </c>
      <c r="Z73" s="18">
        <f t="shared" si="18"/>
        <v>54</v>
      </c>
      <c r="AA73" s="19">
        <f t="shared" si="14"/>
        <v>5.1481481481481479</v>
      </c>
      <c r="AB73" s="45">
        <v>11</v>
      </c>
    </row>
    <row r="74" spans="1:28" ht="15" customHeight="1" x14ac:dyDescent="0.15">
      <c r="A74" s="150" t="s">
        <v>50</v>
      </c>
      <c r="B74" s="149" t="s">
        <v>139</v>
      </c>
      <c r="C74" s="61">
        <f t="shared" si="15"/>
        <v>180</v>
      </c>
      <c r="D74" s="17">
        <f t="shared" si="13"/>
        <v>180</v>
      </c>
      <c r="E74" s="16">
        <f t="shared" si="16"/>
        <v>1</v>
      </c>
      <c r="F74" s="33"/>
      <c r="G74" s="27"/>
      <c r="H74" s="78"/>
      <c r="I74" s="26"/>
      <c r="J74" s="78"/>
      <c r="K74" s="26"/>
      <c r="L74" s="78"/>
      <c r="M74" s="26"/>
      <c r="N74" s="78"/>
      <c r="O74" s="26"/>
      <c r="P74" s="38">
        <v>97</v>
      </c>
      <c r="Q74" s="72">
        <v>180</v>
      </c>
      <c r="R74" s="77"/>
      <c r="S74" s="72"/>
      <c r="T74" s="77"/>
      <c r="U74" s="72"/>
      <c r="V74" s="77"/>
      <c r="W74" s="72"/>
      <c r="X74" s="18">
        <f t="shared" si="17"/>
        <v>97</v>
      </c>
      <c r="Y74" s="19">
        <f>+X74/E74</f>
        <v>97</v>
      </c>
      <c r="Z74" s="18">
        <f t="shared" si="18"/>
        <v>18</v>
      </c>
      <c r="AA74" s="19">
        <f t="shared" si="14"/>
        <v>5.3888888888888893</v>
      </c>
      <c r="AB74" s="45">
        <v>12</v>
      </c>
    </row>
    <row r="75" spans="1:28" ht="15" customHeight="1" x14ac:dyDescent="0.15">
      <c r="A75" s="149" t="s">
        <v>53</v>
      </c>
      <c r="B75" s="149" t="s">
        <v>60</v>
      </c>
      <c r="C75" s="61">
        <f t="shared" si="15"/>
        <v>500</v>
      </c>
      <c r="D75" s="17">
        <f t="shared" si="13"/>
        <v>166.66666666666666</v>
      </c>
      <c r="E75" s="16">
        <f t="shared" si="16"/>
        <v>3</v>
      </c>
      <c r="F75" s="28">
        <v>100</v>
      </c>
      <c r="G75" s="27">
        <v>160</v>
      </c>
      <c r="H75" s="78">
        <v>93</v>
      </c>
      <c r="I75" s="26">
        <v>170</v>
      </c>
      <c r="J75" s="78">
        <v>101</v>
      </c>
      <c r="K75" s="26">
        <v>170</v>
      </c>
      <c r="L75" s="78"/>
      <c r="M75" s="26"/>
      <c r="N75" s="78"/>
      <c r="O75" s="26"/>
      <c r="P75" s="87"/>
      <c r="Q75" s="23"/>
      <c r="R75" s="80"/>
      <c r="S75" s="23"/>
      <c r="T75" s="80"/>
      <c r="U75" s="23"/>
      <c r="V75" s="80"/>
      <c r="W75" s="23"/>
      <c r="X75" s="18">
        <f t="shared" si="17"/>
        <v>294</v>
      </c>
      <c r="Y75" s="19">
        <f>+X75/E75</f>
        <v>98</v>
      </c>
      <c r="Z75" s="18">
        <f t="shared" si="18"/>
        <v>54</v>
      </c>
      <c r="AA75" s="19">
        <f t="shared" si="14"/>
        <v>5.4444444444444446</v>
      </c>
      <c r="AB75" s="45">
        <v>13</v>
      </c>
    </row>
    <row r="76" spans="1:28" ht="15" customHeight="1" x14ac:dyDescent="0.15">
      <c r="A76" s="149" t="s">
        <v>52</v>
      </c>
      <c r="B76" s="149" t="s">
        <v>59</v>
      </c>
      <c r="C76" s="61">
        <f t="shared" si="15"/>
        <v>330</v>
      </c>
      <c r="D76" s="17">
        <f t="shared" si="13"/>
        <v>165</v>
      </c>
      <c r="E76" s="16">
        <f t="shared" si="16"/>
        <v>2</v>
      </c>
      <c r="F76" s="28">
        <v>97</v>
      </c>
      <c r="G76" s="27">
        <v>165</v>
      </c>
      <c r="H76" s="78">
        <v>103</v>
      </c>
      <c r="I76" s="26">
        <v>165</v>
      </c>
      <c r="J76" s="78"/>
      <c r="K76" s="26"/>
      <c r="L76" s="78"/>
      <c r="M76" s="26"/>
      <c r="N76" s="78"/>
      <c r="O76" s="26"/>
      <c r="P76" s="87"/>
      <c r="Q76" s="23"/>
      <c r="R76" s="80"/>
      <c r="S76" s="23"/>
      <c r="T76" s="80"/>
      <c r="U76" s="23"/>
      <c r="V76" s="80"/>
      <c r="W76" s="23"/>
      <c r="X76" s="18">
        <f t="shared" si="17"/>
        <v>200</v>
      </c>
      <c r="Y76" s="19">
        <f>+X76/E76</f>
        <v>100</v>
      </c>
      <c r="Z76" s="18">
        <f t="shared" si="18"/>
        <v>36</v>
      </c>
      <c r="AA76" s="19">
        <f t="shared" si="14"/>
        <v>5.5555555555555554</v>
      </c>
      <c r="AB76" s="45">
        <v>14</v>
      </c>
    </row>
    <row r="77" spans="1:28" ht="15" customHeight="1" x14ac:dyDescent="0.15">
      <c r="A77" s="150" t="s">
        <v>128</v>
      </c>
      <c r="B77" s="149" t="s">
        <v>127</v>
      </c>
      <c r="C77" s="61">
        <f t="shared" si="15"/>
        <v>160</v>
      </c>
      <c r="D77" s="17">
        <f t="shared" si="13"/>
        <v>160</v>
      </c>
      <c r="E77" s="16">
        <f t="shared" si="16"/>
        <v>1</v>
      </c>
      <c r="F77" s="28"/>
      <c r="G77" s="27"/>
      <c r="H77" s="78"/>
      <c r="I77" s="26"/>
      <c r="J77" s="38"/>
      <c r="K77" s="27"/>
      <c r="L77" s="38"/>
      <c r="M77" s="27"/>
      <c r="N77" s="78">
        <v>100</v>
      </c>
      <c r="O77" s="26">
        <v>160</v>
      </c>
      <c r="P77" s="78"/>
      <c r="Q77" s="26"/>
      <c r="R77" s="78"/>
      <c r="S77" s="26"/>
      <c r="T77" s="78"/>
      <c r="U77" s="26"/>
      <c r="V77" s="78"/>
      <c r="W77" s="26"/>
      <c r="X77" s="18">
        <f t="shared" si="17"/>
        <v>100</v>
      </c>
      <c r="Y77" s="19">
        <f>+X77/E77</f>
        <v>100</v>
      </c>
      <c r="Z77" s="18">
        <f t="shared" si="18"/>
        <v>18</v>
      </c>
      <c r="AA77" s="19">
        <f t="shared" si="14"/>
        <v>5.5555555555555554</v>
      </c>
      <c r="AB77" s="45">
        <v>15</v>
      </c>
    </row>
    <row r="78" spans="1:28" ht="15" customHeight="1" x14ac:dyDescent="0.15">
      <c r="A78" s="149" t="s">
        <v>54</v>
      </c>
      <c r="B78" s="149" t="s">
        <v>61</v>
      </c>
      <c r="C78" s="61">
        <f t="shared" si="15"/>
        <v>155</v>
      </c>
      <c r="D78" s="17">
        <f t="shared" si="13"/>
        <v>155</v>
      </c>
      <c r="E78" s="16">
        <f t="shared" si="16"/>
        <v>1</v>
      </c>
      <c r="F78" s="33">
        <v>104</v>
      </c>
      <c r="G78" s="27">
        <v>155</v>
      </c>
      <c r="H78" s="78"/>
      <c r="I78" s="26"/>
      <c r="J78" s="78"/>
      <c r="K78" s="26"/>
      <c r="L78" s="78"/>
      <c r="M78" s="26"/>
      <c r="N78" s="78"/>
      <c r="O78" s="26"/>
      <c r="P78" s="87"/>
      <c r="Q78" s="23"/>
      <c r="R78" s="80"/>
      <c r="S78" s="23"/>
      <c r="T78" s="80"/>
      <c r="U78" s="23"/>
      <c r="V78" s="80"/>
      <c r="W78" s="23"/>
      <c r="X78" s="18">
        <f t="shared" si="17"/>
        <v>104</v>
      </c>
      <c r="Y78" s="19">
        <f>+X78/E78</f>
        <v>104</v>
      </c>
      <c r="Z78" s="18">
        <f t="shared" si="18"/>
        <v>18</v>
      </c>
      <c r="AA78" s="19">
        <f t="shared" si="14"/>
        <v>5.7777777777777777</v>
      </c>
      <c r="AB78" s="45">
        <v>16</v>
      </c>
    </row>
    <row r="79" spans="1:28" ht="15" customHeight="1" x14ac:dyDescent="0.15">
      <c r="A79" s="149" t="s">
        <v>92</v>
      </c>
      <c r="B79" s="149" t="s">
        <v>93</v>
      </c>
      <c r="C79" s="61">
        <f t="shared" si="15"/>
        <v>632.5</v>
      </c>
      <c r="D79" s="17">
        <f t="shared" si="13"/>
        <v>158.125</v>
      </c>
      <c r="E79" s="16">
        <f t="shared" si="16"/>
        <v>4</v>
      </c>
      <c r="F79" s="28"/>
      <c r="G79" s="27"/>
      <c r="H79" s="78"/>
      <c r="I79" s="26"/>
      <c r="J79" s="78">
        <v>107</v>
      </c>
      <c r="K79" s="26">
        <v>165</v>
      </c>
      <c r="L79" s="78"/>
      <c r="M79" s="26"/>
      <c r="N79" s="78">
        <v>104</v>
      </c>
      <c r="O79" s="26">
        <v>155</v>
      </c>
      <c r="P79" s="87"/>
      <c r="Q79" s="23"/>
      <c r="R79" s="80">
        <v>103</v>
      </c>
      <c r="S79" s="23">
        <v>157.5</v>
      </c>
      <c r="T79" s="80">
        <v>103</v>
      </c>
      <c r="U79" s="23">
        <v>155</v>
      </c>
      <c r="V79" s="80"/>
      <c r="W79" s="23"/>
      <c r="X79" s="18">
        <f t="shared" si="17"/>
        <v>417</v>
      </c>
      <c r="Y79" s="19">
        <f>+X79/E79</f>
        <v>104.25</v>
      </c>
      <c r="Z79" s="18">
        <f t="shared" si="18"/>
        <v>72</v>
      </c>
      <c r="AA79" s="19">
        <f t="shared" si="14"/>
        <v>5.791666666666667</v>
      </c>
      <c r="AB79" s="45">
        <v>17</v>
      </c>
    </row>
    <row r="80" spans="1:28" ht="15" customHeight="1" x14ac:dyDescent="0.15">
      <c r="A80" s="150" t="s">
        <v>129</v>
      </c>
      <c r="B80" s="151" t="s">
        <v>130</v>
      </c>
      <c r="C80" s="61">
        <f t="shared" si="15"/>
        <v>470</v>
      </c>
      <c r="D80" s="17">
        <f t="shared" si="13"/>
        <v>156.66666666666666</v>
      </c>
      <c r="E80" s="16">
        <f t="shared" si="16"/>
        <v>3</v>
      </c>
      <c r="F80" s="28"/>
      <c r="G80" s="27"/>
      <c r="H80" s="78"/>
      <c r="I80" s="26"/>
      <c r="J80" s="78"/>
      <c r="K80" s="26"/>
      <c r="L80" s="78"/>
      <c r="M80" s="26"/>
      <c r="N80" s="78">
        <v>109</v>
      </c>
      <c r="O80" s="26">
        <v>150</v>
      </c>
      <c r="P80" s="87">
        <v>110</v>
      </c>
      <c r="Q80" s="23">
        <v>170</v>
      </c>
      <c r="R80" s="80">
        <v>108</v>
      </c>
      <c r="S80" s="23">
        <v>150</v>
      </c>
      <c r="T80" s="80"/>
      <c r="U80" s="23"/>
      <c r="V80" s="80"/>
      <c r="W80" s="23"/>
      <c r="X80" s="18">
        <f t="shared" si="17"/>
        <v>327</v>
      </c>
      <c r="Y80" s="19">
        <f>+X80/E80</f>
        <v>109</v>
      </c>
      <c r="Z80" s="18">
        <f t="shared" si="18"/>
        <v>54</v>
      </c>
      <c r="AA80" s="19">
        <f t="shared" si="14"/>
        <v>6.0555555555555554</v>
      </c>
      <c r="AB80" s="45">
        <v>18</v>
      </c>
    </row>
    <row r="81" spans="1:32" ht="15" customHeight="1" x14ac:dyDescent="0.15">
      <c r="A81" s="168" t="s">
        <v>162</v>
      </c>
      <c r="B81" s="170" t="s">
        <v>163</v>
      </c>
      <c r="C81" s="61">
        <f t="shared" si="15"/>
        <v>350</v>
      </c>
      <c r="D81" s="17">
        <f t="shared" si="13"/>
        <v>175</v>
      </c>
      <c r="E81" s="16">
        <f t="shared" si="16"/>
        <v>2</v>
      </c>
      <c r="F81" s="171"/>
      <c r="G81" s="161"/>
      <c r="H81" s="162"/>
      <c r="I81" s="163"/>
      <c r="J81" s="162"/>
      <c r="K81" s="163"/>
      <c r="L81" s="162"/>
      <c r="M81" s="163"/>
      <c r="N81" s="162"/>
      <c r="O81" s="163"/>
      <c r="P81" s="172"/>
      <c r="Q81" s="165"/>
      <c r="R81" s="164"/>
      <c r="S81" s="165"/>
      <c r="T81" s="164">
        <v>114</v>
      </c>
      <c r="U81" s="165">
        <v>150</v>
      </c>
      <c r="V81" s="164">
        <v>111</v>
      </c>
      <c r="W81" s="165">
        <v>200</v>
      </c>
      <c r="X81" s="18">
        <f t="shared" si="17"/>
        <v>225</v>
      </c>
      <c r="Y81" s="17">
        <f>+X81/E81</f>
        <v>112.5</v>
      </c>
      <c r="Z81" s="18">
        <f t="shared" si="18"/>
        <v>36</v>
      </c>
      <c r="AA81" s="17">
        <f t="shared" si="14"/>
        <v>6.25</v>
      </c>
      <c r="AB81" s="44">
        <v>19</v>
      </c>
    </row>
    <row r="82" spans="1:32" ht="15" customHeight="1" x14ac:dyDescent="0.15">
      <c r="A82" s="4" t="s">
        <v>132</v>
      </c>
      <c r="B82" s="147" t="s">
        <v>131</v>
      </c>
      <c r="C82" s="61">
        <f t="shared" si="15"/>
        <v>145</v>
      </c>
      <c r="D82" s="17">
        <f t="shared" si="13"/>
        <v>145</v>
      </c>
      <c r="E82" s="16">
        <f t="shared" si="16"/>
        <v>1</v>
      </c>
      <c r="F82" s="28"/>
      <c r="G82" s="27"/>
      <c r="H82" s="38"/>
      <c r="I82" s="27"/>
      <c r="J82" s="38"/>
      <c r="K82" s="27"/>
      <c r="L82" s="38"/>
      <c r="M82" s="27"/>
      <c r="N82" s="38">
        <v>123</v>
      </c>
      <c r="O82" s="27">
        <v>145</v>
      </c>
      <c r="P82" s="33"/>
      <c r="Q82" s="24"/>
      <c r="R82" s="31"/>
      <c r="S82" s="24"/>
      <c r="T82" s="31"/>
      <c r="U82" s="24"/>
      <c r="V82" s="31"/>
      <c r="W82" s="24"/>
      <c r="X82" s="18">
        <f t="shared" si="17"/>
        <v>123</v>
      </c>
      <c r="Y82" s="17">
        <f>+X82/E82</f>
        <v>123</v>
      </c>
      <c r="Z82" s="18">
        <f t="shared" si="18"/>
        <v>18</v>
      </c>
      <c r="AA82" s="17">
        <f t="shared" si="14"/>
        <v>6.833333333333333</v>
      </c>
      <c r="AB82" s="44">
        <v>20</v>
      </c>
    </row>
    <row r="83" spans="1:32" ht="15" customHeight="1" x14ac:dyDescent="0.15">
      <c r="A83" s="118" t="s">
        <v>55</v>
      </c>
      <c r="B83" s="118" t="s">
        <v>60</v>
      </c>
      <c r="C83" s="61">
        <f t="shared" si="15"/>
        <v>150</v>
      </c>
      <c r="D83" s="17">
        <f t="shared" si="13"/>
        <v>150</v>
      </c>
      <c r="E83" s="16">
        <f t="shared" si="16"/>
        <v>1</v>
      </c>
      <c r="F83" s="33">
        <v>128</v>
      </c>
      <c r="G83" s="27">
        <v>150</v>
      </c>
      <c r="H83" s="38"/>
      <c r="I83" s="27"/>
      <c r="J83" s="38"/>
      <c r="K83" s="27"/>
      <c r="L83" s="38"/>
      <c r="M83" s="27"/>
      <c r="N83" s="38"/>
      <c r="O83" s="27"/>
      <c r="P83" s="33"/>
      <c r="Q83" s="24"/>
      <c r="R83" s="31"/>
      <c r="S83" s="24"/>
      <c r="T83" s="31"/>
      <c r="U83" s="24"/>
      <c r="V83" s="31"/>
      <c r="W83" s="24"/>
      <c r="X83" s="18">
        <f t="shared" si="17"/>
        <v>128</v>
      </c>
      <c r="Y83" s="17">
        <f>+X83/E83</f>
        <v>128</v>
      </c>
      <c r="Z83" s="18">
        <f t="shared" si="18"/>
        <v>18</v>
      </c>
      <c r="AA83" s="17">
        <f t="shared" si="14"/>
        <v>7.1111111111111107</v>
      </c>
      <c r="AB83" s="44">
        <v>21</v>
      </c>
    </row>
    <row r="84" spans="1:32" ht="15" customHeight="1" x14ac:dyDescent="0.15">
      <c r="A84" s="126"/>
      <c r="B84" s="126"/>
      <c r="G84" s="91"/>
      <c r="I84" s="91"/>
      <c r="K84" s="91"/>
      <c r="M84" s="91"/>
      <c r="O84" s="91"/>
      <c r="P84" s="63"/>
      <c r="Q84" s="82"/>
      <c r="R84" s="79"/>
      <c r="S84" s="82"/>
      <c r="T84" s="79"/>
      <c r="U84" s="82"/>
      <c r="V84" s="79"/>
      <c r="W84" s="82"/>
      <c r="X84" s="48"/>
      <c r="Y84" s="47"/>
      <c r="Z84" s="48"/>
      <c r="AA84" s="47"/>
      <c r="AB84" s="85"/>
    </row>
    <row r="85" spans="1:32" ht="15" customHeight="1" thickBot="1" x14ac:dyDescent="0.2">
      <c r="A85" s="39"/>
      <c r="B85" s="39"/>
      <c r="C85" s="61"/>
      <c r="X85" s="48"/>
      <c r="Y85" s="47"/>
      <c r="Z85" s="48"/>
      <c r="AA85" s="47"/>
      <c r="AB85" s="49"/>
    </row>
    <row r="86" spans="1:32" ht="16" customHeight="1" thickBot="1" x14ac:dyDescent="0.2">
      <c r="A86" s="5" t="s">
        <v>16</v>
      </c>
      <c r="B86" s="40"/>
      <c r="C86" s="184" t="s">
        <v>0</v>
      </c>
      <c r="D86" s="7" t="s">
        <v>6</v>
      </c>
      <c r="E86" s="93" t="s">
        <v>7</v>
      </c>
      <c r="F86" s="123" t="s">
        <v>26</v>
      </c>
      <c r="G86" s="94"/>
      <c r="H86" s="134" t="s">
        <v>27</v>
      </c>
      <c r="I86" s="95"/>
      <c r="J86" s="134" t="s">
        <v>146</v>
      </c>
      <c r="K86" s="97"/>
      <c r="L86" s="135" t="s">
        <v>29</v>
      </c>
      <c r="M86" s="97"/>
      <c r="N86" s="123" t="s">
        <v>32</v>
      </c>
      <c r="O86" s="94"/>
      <c r="P86" s="96" t="s">
        <v>33</v>
      </c>
      <c r="Q86" s="121"/>
      <c r="R86" s="98" t="s">
        <v>35</v>
      </c>
      <c r="S86" s="97"/>
      <c r="T86" s="117" t="s">
        <v>154</v>
      </c>
      <c r="U86" s="121"/>
      <c r="V86" s="123" t="s">
        <v>165</v>
      </c>
      <c r="W86" s="121"/>
      <c r="X86" s="182" t="s">
        <v>10</v>
      </c>
      <c r="Y86" s="178" t="s">
        <v>11</v>
      </c>
      <c r="Z86" s="8" t="s">
        <v>12</v>
      </c>
      <c r="AA86" s="176" t="s">
        <v>13</v>
      </c>
      <c r="AB86" s="65" t="s">
        <v>14</v>
      </c>
    </row>
    <row r="87" spans="1:32" ht="27" customHeight="1" thickBot="1" x14ac:dyDescent="0.2">
      <c r="A87" s="9" t="s">
        <v>19</v>
      </c>
      <c r="B87" s="41" t="s">
        <v>20</v>
      </c>
      <c r="C87" s="185"/>
      <c r="D87" s="11"/>
      <c r="E87" s="12" t="s">
        <v>8</v>
      </c>
      <c r="F87" s="133" t="s">
        <v>25</v>
      </c>
      <c r="G87" s="13">
        <v>18</v>
      </c>
      <c r="H87" s="136" t="s">
        <v>28</v>
      </c>
      <c r="I87" s="120">
        <v>18</v>
      </c>
      <c r="J87" s="136" t="s">
        <v>28</v>
      </c>
      <c r="K87" s="13">
        <v>18</v>
      </c>
      <c r="L87" s="73" t="s">
        <v>30</v>
      </c>
      <c r="M87" s="13">
        <v>18</v>
      </c>
      <c r="N87" s="133" t="s">
        <v>31</v>
      </c>
      <c r="O87" s="13">
        <v>18</v>
      </c>
      <c r="P87" s="124" t="s">
        <v>34</v>
      </c>
      <c r="Q87" s="13">
        <v>18</v>
      </c>
      <c r="R87" s="89" t="s">
        <v>36</v>
      </c>
      <c r="S87" s="13">
        <v>18</v>
      </c>
      <c r="T87" s="100" t="s">
        <v>155</v>
      </c>
      <c r="U87" s="13">
        <v>18</v>
      </c>
      <c r="V87" s="160" t="s">
        <v>30</v>
      </c>
      <c r="W87" s="111">
        <v>18</v>
      </c>
      <c r="X87" s="183"/>
      <c r="Y87" s="179"/>
      <c r="Z87" s="14"/>
      <c r="AA87" s="177"/>
      <c r="AB87" s="15"/>
    </row>
    <row r="88" spans="1:32" ht="15" customHeight="1" x14ac:dyDescent="0.15">
      <c r="A88" s="127" t="s">
        <v>140</v>
      </c>
      <c r="B88" s="156" t="s">
        <v>108</v>
      </c>
      <c r="C88" s="61">
        <f>+G88+I88+K88+M88+O88+Q88+S88+U88+W88</f>
        <v>1000</v>
      </c>
      <c r="D88" s="19">
        <f>+C88/E88</f>
        <v>200</v>
      </c>
      <c r="E88" s="43">
        <f>COUNTA(F88,H88,J88,L88,N88,P88,R88,T88,V88)</f>
        <v>5</v>
      </c>
      <c r="F88" s="33"/>
      <c r="G88" s="27"/>
      <c r="H88" s="38"/>
      <c r="I88" s="27"/>
      <c r="J88" s="77"/>
      <c r="K88" s="72"/>
      <c r="L88" s="77">
        <v>82</v>
      </c>
      <c r="M88" s="72">
        <v>200</v>
      </c>
      <c r="N88" s="77">
        <v>82</v>
      </c>
      <c r="O88" s="72">
        <v>200</v>
      </c>
      <c r="P88" s="38"/>
      <c r="Q88" s="72"/>
      <c r="R88" s="77">
        <v>79</v>
      </c>
      <c r="S88" s="114">
        <v>200</v>
      </c>
      <c r="T88" s="105">
        <v>74</v>
      </c>
      <c r="U88" s="143">
        <v>200</v>
      </c>
      <c r="V88" s="38">
        <v>80</v>
      </c>
      <c r="W88" s="27">
        <v>200</v>
      </c>
      <c r="X88" s="22">
        <f>F88+H88+J88+L88+N88+P88+R88+T88+V88</f>
        <v>397</v>
      </c>
      <c r="Y88" s="17">
        <f>+X88/E88</f>
        <v>79.400000000000006</v>
      </c>
      <c r="Z88" s="18">
        <f>IF(F88="",0,$G$62)+IF(H88="",0,$G$62)+IF(J88="",0,$G$62)+IF(L88="",0,$G$62)+IF(N88="",0,$G$62)+IF(P88="",0,$G$62)+IF(R88="",0,$G$62)+IF(T88="",0,$G$62)+IF(V88="",0,$G$62)</f>
        <v>90</v>
      </c>
      <c r="AA88" s="17">
        <f>X88/Z88</f>
        <v>4.4111111111111114</v>
      </c>
      <c r="AB88" s="45">
        <v>1</v>
      </c>
    </row>
    <row r="89" spans="1:32" ht="15" customHeight="1" x14ac:dyDescent="0.15">
      <c r="A89" s="118" t="s">
        <v>77</v>
      </c>
      <c r="B89" s="118" t="s">
        <v>79</v>
      </c>
      <c r="C89" s="61">
        <f>+G89+I89+K89+M89+O89+Q89+S89+U89+W89</f>
        <v>400</v>
      </c>
      <c r="D89" s="19">
        <f>+C89/E89</f>
        <v>200</v>
      </c>
      <c r="E89" s="43">
        <f>COUNTA(F89,H89,J89,L89,N89,P89,R89,T89,V89)</f>
        <v>2</v>
      </c>
      <c r="F89" s="33">
        <v>85</v>
      </c>
      <c r="G89" s="27">
        <v>200</v>
      </c>
      <c r="H89" s="33">
        <v>85</v>
      </c>
      <c r="I89" s="27">
        <v>200</v>
      </c>
      <c r="J89" s="77"/>
      <c r="K89" s="72"/>
      <c r="L89" s="77"/>
      <c r="M89" s="72"/>
      <c r="N89" s="77"/>
      <c r="O89" s="72"/>
      <c r="P89" s="38"/>
      <c r="Q89" s="72"/>
      <c r="R89" s="77"/>
      <c r="S89" s="114"/>
      <c r="T89" s="105"/>
      <c r="U89" s="115"/>
      <c r="V89" s="38"/>
      <c r="W89" s="27"/>
      <c r="X89" s="22">
        <f>F89+H89+J89+L89+N89+P89+R89+T89+V89</f>
        <v>170</v>
      </c>
      <c r="Y89" s="17">
        <f>+X89/E89</f>
        <v>85</v>
      </c>
      <c r="Z89" s="18">
        <f>IF(F89="",0,$G$62)+IF(H89="",0,$G$62)+IF(J89="",0,$G$62)+IF(L89="",0,$G$62)+IF(N89="",0,$G$62)+IF(P89="",0,$G$62)+IF(R89="",0,$G$62)+IF(T89="",0,$G$62)+IF(V89="",0,$G$62)</f>
        <v>36</v>
      </c>
      <c r="AA89" s="17">
        <f>X89/Z89</f>
        <v>4.7222222222222223</v>
      </c>
      <c r="AB89" s="45">
        <v>2</v>
      </c>
    </row>
    <row r="90" spans="1:32" ht="15" customHeight="1" x14ac:dyDescent="0.15">
      <c r="A90" s="118" t="s">
        <v>77</v>
      </c>
      <c r="B90" s="118" t="s">
        <v>80</v>
      </c>
      <c r="C90" s="61">
        <f>+G90+I90+K90+M90+O90+Q90+S90+U90+W90</f>
        <v>360</v>
      </c>
      <c r="D90" s="19">
        <f>+C90/E90</f>
        <v>180</v>
      </c>
      <c r="E90" s="43">
        <f>COUNTA(F90,H90,J90,L90,N90,P90,R90,T90,V90)</f>
        <v>2</v>
      </c>
      <c r="F90" s="33">
        <v>87</v>
      </c>
      <c r="G90" s="27">
        <v>180</v>
      </c>
      <c r="H90" s="33">
        <v>87</v>
      </c>
      <c r="I90" s="27">
        <v>180</v>
      </c>
      <c r="J90" s="77"/>
      <c r="K90" s="72"/>
      <c r="L90" s="77"/>
      <c r="M90" s="72"/>
      <c r="N90" s="77"/>
      <c r="O90" s="72"/>
      <c r="P90" s="33"/>
      <c r="Q90" s="68"/>
      <c r="R90" s="76"/>
      <c r="S90" s="113"/>
      <c r="T90" s="112"/>
      <c r="U90" s="116"/>
      <c r="V90" s="31"/>
      <c r="W90" s="24"/>
      <c r="X90" s="22">
        <f>F90+H90+J90+L90+N90+P90+R90+T90+V90</f>
        <v>174</v>
      </c>
      <c r="Y90" s="17">
        <f>+X90/E90</f>
        <v>87</v>
      </c>
      <c r="Z90" s="18">
        <f>IF(F90="",0,$G$62)+IF(H90="",0,$G$62)+IF(J90="",0,$G$62)+IF(L90="",0,$G$62)+IF(N90="",0,$G$62)+IF(P90="",0,$G$62)+IF(R90="",0,$G$62)+IF(T90="",0,$G$62)+IF(V90="",0,$G$62)</f>
        <v>36</v>
      </c>
      <c r="AA90" s="17">
        <f>X90/Z90</f>
        <v>4.833333333333333</v>
      </c>
      <c r="AB90" s="45">
        <v>3</v>
      </c>
    </row>
    <row r="91" spans="1:32" ht="15" customHeight="1" x14ac:dyDescent="0.15">
      <c r="A91" s="118" t="s">
        <v>109</v>
      </c>
      <c r="B91" s="4" t="s">
        <v>110</v>
      </c>
      <c r="C91" s="61">
        <f>+G91+I91+K91+M91+O91+Q91+S91+U91+W91</f>
        <v>700</v>
      </c>
      <c r="D91" s="19">
        <f>+C91/E91</f>
        <v>175</v>
      </c>
      <c r="E91" s="43">
        <f>COUNTA(F91,H91,J91,L91,N91,P91,R91,T91,V91)</f>
        <v>4</v>
      </c>
      <c r="F91" s="33"/>
      <c r="G91" s="27"/>
      <c r="H91" s="38"/>
      <c r="I91" s="27"/>
      <c r="J91" s="77"/>
      <c r="K91" s="72"/>
      <c r="L91" s="77">
        <v>94</v>
      </c>
      <c r="M91" s="72">
        <v>170</v>
      </c>
      <c r="N91" s="77">
        <v>88</v>
      </c>
      <c r="O91" s="72">
        <v>170</v>
      </c>
      <c r="P91" s="77"/>
      <c r="Q91" s="72"/>
      <c r="R91" s="77">
        <v>86</v>
      </c>
      <c r="S91" s="114">
        <v>180</v>
      </c>
      <c r="T91" s="105">
        <v>84</v>
      </c>
      <c r="U91" s="115">
        <v>180</v>
      </c>
      <c r="V91" s="38"/>
      <c r="W91" s="27"/>
      <c r="X91" s="22">
        <f>F91+H91+J91+L91+N91+P91+R91+T91+V91</f>
        <v>352</v>
      </c>
      <c r="Y91" s="17">
        <f>+X91/E91</f>
        <v>88</v>
      </c>
      <c r="Z91" s="18">
        <f>IF(F91="",0,$G$62)+IF(H91="",0,$G$62)+IF(J91="",0,$G$62)+IF(L91="",0,$G$62)+IF(N91="",0,$G$62)+IF(P91="",0,$G$62)+IF(R91="",0,$G$62)+IF(T91="",0,$G$62)+IF(V91="",0,$G$62)</f>
        <v>72</v>
      </c>
      <c r="AA91" s="17">
        <f>X91/Z91</f>
        <v>4.8888888888888893</v>
      </c>
      <c r="AB91" s="45">
        <v>4</v>
      </c>
    </row>
    <row r="92" spans="1:32" ht="15" customHeight="1" x14ac:dyDescent="0.15">
      <c r="A92" s="118" t="s">
        <v>53</v>
      </c>
      <c r="B92" s="118" t="s">
        <v>81</v>
      </c>
      <c r="C92" s="61">
        <f>+G92+I92+K92+M92+O92+Q92+S92+U92+W92</f>
        <v>510</v>
      </c>
      <c r="D92" s="19">
        <f>+C92/E92</f>
        <v>170</v>
      </c>
      <c r="E92" s="43">
        <f>COUNTA(F92,H92,J92,L92,N92,P92,R92,T92,V92)</f>
        <v>3</v>
      </c>
      <c r="F92" s="33">
        <v>92</v>
      </c>
      <c r="G92" s="27">
        <v>165</v>
      </c>
      <c r="H92" s="88">
        <v>92</v>
      </c>
      <c r="I92" s="72">
        <v>165</v>
      </c>
      <c r="J92" s="77"/>
      <c r="K92" s="72"/>
      <c r="L92" s="77"/>
      <c r="M92" s="72"/>
      <c r="N92" s="77">
        <v>85</v>
      </c>
      <c r="O92" s="72">
        <v>180</v>
      </c>
      <c r="P92" s="88"/>
      <c r="Q92" s="68"/>
      <c r="R92" s="76"/>
      <c r="S92" s="113"/>
      <c r="T92" s="112"/>
      <c r="U92" s="116"/>
      <c r="V92" s="31"/>
      <c r="W92" s="24"/>
      <c r="X92" s="22">
        <f>F92+H92+J92+L92+N92+P92+R92+T92+V92</f>
        <v>269</v>
      </c>
      <c r="Y92" s="17">
        <f>+X92/E92</f>
        <v>89.666666666666671</v>
      </c>
      <c r="Z92" s="18">
        <f>IF(F92="",0,$G$62)+IF(H92="",0,$G$62)+IF(J92="",0,$G$62)+IF(L92="",0,$G$62)+IF(N92="",0,$G$62)+IF(P92="",0,$G$62)+IF(R92="",0,$G$62)+IF(T92="",0,$G$62)+IF(V92="",0,$G$62)</f>
        <v>54</v>
      </c>
      <c r="AA92" s="17">
        <f>X92/Z92</f>
        <v>4.9814814814814818</v>
      </c>
      <c r="AB92" s="45">
        <v>5</v>
      </c>
    </row>
    <row r="93" spans="1:32" ht="15" customHeight="1" x14ac:dyDescent="0.15">
      <c r="A93" s="147" t="s">
        <v>50</v>
      </c>
      <c r="B93" s="150" t="s">
        <v>57</v>
      </c>
      <c r="C93" s="61">
        <f>+G93+I93+K93+M93+O93+Q93+S93+U93+W93</f>
        <v>200</v>
      </c>
      <c r="D93" s="19">
        <f>+C93/E93</f>
        <v>200</v>
      </c>
      <c r="E93" s="43">
        <f>COUNTA(F93,H93,J93,L93,N93,P93,R93,T93,V93)</f>
        <v>1</v>
      </c>
      <c r="F93" s="33"/>
      <c r="G93" s="27"/>
      <c r="H93" s="77"/>
      <c r="I93" s="72"/>
      <c r="J93" s="77">
        <v>92</v>
      </c>
      <c r="K93" s="72">
        <v>200</v>
      </c>
      <c r="L93" s="77"/>
      <c r="M93" s="72"/>
      <c r="N93" s="77"/>
      <c r="O93" s="72"/>
      <c r="P93" s="33"/>
      <c r="Q93" s="68"/>
      <c r="R93" s="76"/>
      <c r="S93" s="113"/>
      <c r="T93" s="112"/>
      <c r="U93" s="116"/>
      <c r="V93" s="31"/>
      <c r="W93" s="24"/>
      <c r="X93" s="22">
        <f>F93+H93+J93+L93+N93+P93+R93+T93+V93</f>
        <v>92</v>
      </c>
      <c r="Y93" s="17">
        <f>+X93/E93</f>
        <v>92</v>
      </c>
      <c r="Z93" s="18">
        <f>IF(F93="",0,$G$62)+IF(H93="",0,$G$62)+IF(J93="",0,$G$62)+IF(L93="",0,$G$62)+IF(N93="",0,$G$62)+IF(P93="",0,$G$62)+IF(R93="",0,$G$62)+IF(T93="",0,$G$62)+IF(V93="",0,$G$62)</f>
        <v>18</v>
      </c>
      <c r="AA93" s="17">
        <f>X93/Z93</f>
        <v>5.1111111111111107</v>
      </c>
      <c r="AB93" s="45">
        <v>6</v>
      </c>
    </row>
    <row r="94" spans="1:32" ht="15" customHeight="1" x14ac:dyDescent="0.15">
      <c r="A94" s="147" t="s">
        <v>78</v>
      </c>
      <c r="B94" s="149" t="s">
        <v>80</v>
      </c>
      <c r="C94" s="61">
        <f>+G94+I94+K94+M94+O94+Q94+S94+U94+W94</f>
        <v>865</v>
      </c>
      <c r="D94" s="19">
        <f>+C94/E94</f>
        <v>173</v>
      </c>
      <c r="E94" s="43">
        <f>COUNTA(F94,H94,J94,L94,N94,P94,R94,T94,V94)</f>
        <v>5</v>
      </c>
      <c r="F94" s="33">
        <v>91</v>
      </c>
      <c r="G94" s="27">
        <v>170</v>
      </c>
      <c r="H94" s="88">
        <v>91</v>
      </c>
      <c r="I94" s="72">
        <v>170</v>
      </c>
      <c r="J94" s="77">
        <v>93</v>
      </c>
      <c r="K94" s="72">
        <v>180</v>
      </c>
      <c r="L94" s="77"/>
      <c r="M94" s="72"/>
      <c r="N94" s="77">
        <v>98</v>
      </c>
      <c r="O94" s="72">
        <v>165</v>
      </c>
      <c r="P94" s="38"/>
      <c r="Q94" s="72"/>
      <c r="R94" s="77"/>
      <c r="S94" s="114"/>
      <c r="T94" s="105"/>
      <c r="U94" s="115"/>
      <c r="V94" s="38">
        <v>87</v>
      </c>
      <c r="W94" s="27">
        <v>180</v>
      </c>
      <c r="X94" s="22">
        <f>F94+H94+J94+L94+N94+P94+R94+T94+V94</f>
        <v>460</v>
      </c>
      <c r="Y94" s="17">
        <f>+X94/E94</f>
        <v>92</v>
      </c>
      <c r="Z94" s="18">
        <f>IF(F94="",0,$G$62)+IF(H94="",0,$G$62)+IF(J94="",0,$G$62)+IF(L94="",0,$G$62)+IF(N94="",0,$G$62)+IF(P94="",0,$G$62)+IF(R94="",0,$G$62)+IF(T94="",0,$G$62)+IF(V94="",0,$G$62)</f>
        <v>90</v>
      </c>
      <c r="AA94" s="17">
        <f>X94/Z94</f>
        <v>5.1111111111111107</v>
      </c>
      <c r="AB94" s="45">
        <v>7</v>
      </c>
    </row>
    <row r="95" spans="1:32" ht="15" customHeight="1" x14ac:dyDescent="0.15">
      <c r="A95" s="147" t="s">
        <v>52</v>
      </c>
      <c r="B95" s="149" t="s">
        <v>59</v>
      </c>
      <c r="C95" s="61">
        <f>+G95+I95+K95+M95+O95+Q95+S95+U95+W95</f>
        <v>675</v>
      </c>
      <c r="D95" s="19">
        <f>+C95/E95</f>
        <v>168.75</v>
      </c>
      <c r="E95" s="43">
        <f>COUNTA(F95,H95,J95,L95,N95,P95,R95,T95,V95)</f>
        <v>4</v>
      </c>
      <c r="F95" s="33"/>
      <c r="G95" s="27"/>
      <c r="H95" s="77"/>
      <c r="I95" s="72"/>
      <c r="J95" s="77">
        <v>103</v>
      </c>
      <c r="K95" s="72">
        <v>170</v>
      </c>
      <c r="L95" s="77">
        <v>83</v>
      </c>
      <c r="M95" s="72">
        <v>180</v>
      </c>
      <c r="N95" s="77">
        <v>101</v>
      </c>
      <c r="O95" s="72">
        <v>160</v>
      </c>
      <c r="P95" s="38"/>
      <c r="Q95" s="72"/>
      <c r="R95" s="77"/>
      <c r="S95" s="114"/>
      <c r="T95" s="105">
        <v>105</v>
      </c>
      <c r="U95" s="115">
        <v>165</v>
      </c>
      <c r="V95" s="38"/>
      <c r="W95" s="27"/>
      <c r="X95" s="22">
        <f>F95+H95+J95+L95+N95+P95+R95+T95+V95</f>
        <v>392</v>
      </c>
      <c r="Y95" s="17">
        <f>+X95/E95</f>
        <v>98</v>
      </c>
      <c r="Z95" s="18">
        <f>IF(F95="",0,$G$62)+IF(H95="",0,$G$62)+IF(J95="",0,$G$62)+IF(L95="",0,$G$62)+IF(N95="",0,$G$62)+IF(P95="",0,$G$62)+IF(R95="",0,$G$62)+IF(T95="",0,$G$62)+IF(V95="",0,$G$62)</f>
        <v>72</v>
      </c>
      <c r="AA95" s="17">
        <f>X95/Z95</f>
        <v>5.4444444444444446</v>
      </c>
      <c r="AB95" s="45">
        <v>8</v>
      </c>
    </row>
    <row r="96" spans="1:32" ht="15" customHeight="1" x14ac:dyDescent="0.15">
      <c r="A96" s="147" t="s">
        <v>150</v>
      </c>
      <c r="B96" s="149" t="s">
        <v>151</v>
      </c>
      <c r="C96" s="61">
        <f>+G96+I96+K96+M96+O96+Q96+S96+U96+W96</f>
        <v>170</v>
      </c>
      <c r="D96" s="19">
        <f>+C96/E96</f>
        <v>170</v>
      </c>
      <c r="E96" s="43">
        <f>COUNTA(F96,H96,J96,L96,N96,P96,R96,T96,V96)</f>
        <v>1</v>
      </c>
      <c r="F96" s="33"/>
      <c r="G96" s="27"/>
      <c r="H96" s="77"/>
      <c r="I96" s="72"/>
      <c r="J96" s="77"/>
      <c r="K96" s="72"/>
      <c r="L96" s="77"/>
      <c r="M96" s="72"/>
      <c r="N96" s="77"/>
      <c r="O96" s="72"/>
      <c r="P96" s="88"/>
      <c r="Q96" s="68"/>
      <c r="R96" s="76">
        <v>101</v>
      </c>
      <c r="S96" s="113">
        <v>170</v>
      </c>
      <c r="T96" s="112"/>
      <c r="U96" s="116"/>
      <c r="V96" s="31"/>
      <c r="W96" s="24"/>
      <c r="X96" s="22">
        <f>F96+H96+J96+L96+N96+P96+R96+T96+V96</f>
        <v>101</v>
      </c>
      <c r="Y96" s="17">
        <f>+X96/E96</f>
        <v>101</v>
      </c>
      <c r="Z96" s="18">
        <f>IF(F96="",0,$G$62)+IF(H96="",0,$G$62)+IF(J96="",0,$G$62)+IF(L96="",0,$G$62)+IF(N96="",0,$G$62)+IF(P96="",0,$G$62)+IF(R96="",0,$G$62)+IF(T96="",0,$G$62)+IF(V96="",0,$G$62)</f>
        <v>18</v>
      </c>
      <c r="AA96" s="17">
        <f>X96/Z96</f>
        <v>5.6111111111111107</v>
      </c>
      <c r="AB96" s="45">
        <v>9</v>
      </c>
      <c r="AD96" s="29"/>
      <c r="AE96" s="29"/>
      <c r="AF96" s="29"/>
    </row>
    <row r="97" spans="1:32" ht="15" customHeight="1" x14ac:dyDescent="0.15">
      <c r="A97" s="3" t="s">
        <v>152</v>
      </c>
      <c r="B97" s="159" t="s">
        <v>153</v>
      </c>
      <c r="C97" s="61">
        <f>+G97+I97+K97+M97+O97+Q97+S97+U97+W97</f>
        <v>335</v>
      </c>
      <c r="D97" s="19">
        <f>+C97/E97</f>
        <v>167.5</v>
      </c>
      <c r="E97" s="43">
        <f>COUNTA(F97,H97,J97,L97,N97,P97,R97,T97,V97)</f>
        <v>2</v>
      </c>
      <c r="F97" s="33"/>
      <c r="G97" s="27"/>
      <c r="H97" s="77"/>
      <c r="I97" s="72"/>
      <c r="J97" s="77"/>
      <c r="K97" s="72"/>
      <c r="L97" s="77"/>
      <c r="M97" s="72"/>
      <c r="N97" s="77"/>
      <c r="O97" s="72"/>
      <c r="P97" s="77"/>
      <c r="Q97" s="72"/>
      <c r="R97" s="77">
        <v>106</v>
      </c>
      <c r="S97" s="114">
        <v>165</v>
      </c>
      <c r="T97" s="105">
        <v>104</v>
      </c>
      <c r="U97" s="115">
        <v>170</v>
      </c>
      <c r="V97" s="38"/>
      <c r="W97" s="27"/>
      <c r="X97" s="22">
        <f>F97+H97+J97+L97+N97+P97+R97+T97+V97</f>
        <v>210</v>
      </c>
      <c r="Y97" s="17">
        <f>+X97/E97</f>
        <v>105</v>
      </c>
      <c r="Z97" s="18">
        <f>IF(F97="",0,$G$62)+IF(H97="",0,$G$62)+IF(J97="",0,$G$62)+IF(L97="",0,$G$62)+IF(N97="",0,$G$62)+IF(P97="",0,$G$62)+IF(R97="",0,$G$62)+IF(T97="",0,$G$62)+IF(V97="",0,$G$62)</f>
        <v>36</v>
      </c>
      <c r="AA97" s="17">
        <f>X97/Z97</f>
        <v>5.833333333333333</v>
      </c>
      <c r="AB97" s="45">
        <v>10</v>
      </c>
      <c r="AD97" s="29"/>
      <c r="AE97" s="29"/>
      <c r="AF97" s="29"/>
    </row>
    <row r="98" spans="1:32" ht="15" customHeight="1" x14ac:dyDescent="0.15">
      <c r="A98" s="158" t="s">
        <v>122</v>
      </c>
      <c r="B98" s="4" t="s">
        <v>141</v>
      </c>
      <c r="C98" s="61">
        <f>+G98+I98+K98+M98+O98+Q98+S98+U98+W98</f>
        <v>155</v>
      </c>
      <c r="D98" s="19">
        <f>+C98/E98</f>
        <v>155</v>
      </c>
      <c r="E98" s="43">
        <f>COUNTA(F98,H98,J98,L98,N98,P98,R98,T98,V98)</f>
        <v>1</v>
      </c>
      <c r="F98" s="33"/>
      <c r="G98" s="27"/>
      <c r="H98" s="77"/>
      <c r="I98" s="72"/>
      <c r="J98" s="77"/>
      <c r="K98" s="72"/>
      <c r="L98" s="77"/>
      <c r="M98" s="72"/>
      <c r="N98" s="77">
        <v>109</v>
      </c>
      <c r="O98" s="72">
        <v>155</v>
      </c>
      <c r="P98" s="38"/>
      <c r="Q98" s="72"/>
      <c r="R98" s="77"/>
      <c r="S98" s="114"/>
      <c r="T98" s="105"/>
      <c r="U98" s="115"/>
      <c r="V98" s="38"/>
      <c r="W98" s="27"/>
      <c r="X98" s="22">
        <f>F98+H98+J98+L98+N98+P98+R98+T98+V98</f>
        <v>109</v>
      </c>
      <c r="Y98" s="17">
        <f>+X98/E98</f>
        <v>109</v>
      </c>
      <c r="Z98" s="18">
        <f>IF(F98="",0,$G$62)+IF(H98="",0,$G$62)+IF(J98="",0,$G$62)+IF(L98="",0,$G$62)+IF(N98="",0,$G$62)+IF(P98="",0,$G$62)+IF(R98="",0,$G$62)+IF(T98="",0,$G$62)+IF(V98="",0,$G$62)</f>
        <v>18</v>
      </c>
      <c r="AA98" s="17">
        <f>X98/Z98</f>
        <v>6.0555555555555554</v>
      </c>
      <c r="AB98" s="45">
        <v>11</v>
      </c>
      <c r="AD98" s="29"/>
      <c r="AE98" s="29"/>
      <c r="AF98" s="29"/>
    </row>
    <row r="99" spans="1:32" ht="14" customHeight="1" x14ac:dyDescent="0.15">
      <c r="A99" s="92"/>
      <c r="B99" s="92"/>
      <c r="F99" s="63"/>
      <c r="G99" s="91"/>
      <c r="I99" s="91"/>
      <c r="K99" s="91"/>
      <c r="M99" s="91"/>
      <c r="O99" s="91"/>
      <c r="Q99" s="91"/>
      <c r="S99" s="91"/>
      <c r="U99" s="91"/>
      <c r="W99" s="91"/>
      <c r="X99" s="48"/>
      <c r="Y99" s="47"/>
      <c r="Z99" s="48"/>
      <c r="AA99" s="47"/>
      <c r="AB99" s="85"/>
    </row>
    <row r="100" spans="1:32" ht="14" customHeight="1" thickBot="1" x14ac:dyDescent="0.2">
      <c r="A100" s="62"/>
      <c r="B100" s="62"/>
      <c r="F100" s="63"/>
      <c r="G100" s="64"/>
      <c r="H100" s="79"/>
      <c r="I100" s="64"/>
      <c r="J100" s="79"/>
      <c r="K100" s="64"/>
      <c r="L100" s="79"/>
      <c r="M100" s="64"/>
      <c r="N100" s="79"/>
      <c r="O100" s="64"/>
      <c r="P100" s="63"/>
      <c r="Q100" s="82"/>
      <c r="R100" s="79"/>
      <c r="S100" s="82"/>
      <c r="T100" s="79"/>
      <c r="U100" s="82"/>
      <c r="V100" s="79"/>
      <c r="W100" s="82"/>
      <c r="X100" s="48"/>
      <c r="Y100" s="47"/>
      <c r="Z100" s="48"/>
      <c r="AA100" s="47"/>
      <c r="AB100" s="49"/>
    </row>
    <row r="101" spans="1:32" ht="14" customHeight="1" thickBot="1" x14ac:dyDescent="0.2">
      <c r="A101" s="5" t="s">
        <v>21</v>
      </c>
      <c r="B101" s="40"/>
      <c r="C101" s="186" t="s">
        <v>0</v>
      </c>
      <c r="D101" s="35" t="s">
        <v>6</v>
      </c>
      <c r="E101" s="93" t="s">
        <v>7</v>
      </c>
      <c r="F101" s="123" t="s">
        <v>26</v>
      </c>
      <c r="G101" s="121"/>
      <c r="H101" s="134" t="s">
        <v>27</v>
      </c>
      <c r="I101" s="95"/>
      <c r="J101" s="134" t="s">
        <v>146</v>
      </c>
      <c r="K101" s="97"/>
      <c r="L101" s="135" t="s">
        <v>29</v>
      </c>
      <c r="M101" s="97"/>
      <c r="N101" s="123" t="s">
        <v>32</v>
      </c>
      <c r="O101" s="94"/>
      <c r="P101" s="96" t="s">
        <v>33</v>
      </c>
      <c r="Q101" s="121"/>
      <c r="R101" s="98" t="s">
        <v>35</v>
      </c>
      <c r="S101" s="97"/>
      <c r="T101" s="117" t="s">
        <v>154</v>
      </c>
      <c r="U101" s="121"/>
      <c r="V101" s="123" t="s">
        <v>165</v>
      </c>
      <c r="W101" s="121"/>
      <c r="X101" s="178" t="s">
        <v>10</v>
      </c>
      <c r="Y101" s="178" t="s">
        <v>11</v>
      </c>
      <c r="Z101" s="8" t="s">
        <v>12</v>
      </c>
      <c r="AA101" s="176" t="s">
        <v>13</v>
      </c>
      <c r="AB101" s="81" t="s">
        <v>14</v>
      </c>
    </row>
    <row r="102" spans="1:32" ht="28" customHeight="1" thickBot="1" x14ac:dyDescent="0.2">
      <c r="A102" s="9" t="s">
        <v>19</v>
      </c>
      <c r="B102" s="41" t="s">
        <v>20</v>
      </c>
      <c r="C102" s="187"/>
      <c r="D102" s="67"/>
      <c r="E102" s="12" t="s">
        <v>8</v>
      </c>
      <c r="F102" s="133" t="s">
        <v>25</v>
      </c>
      <c r="G102" s="13">
        <v>18</v>
      </c>
      <c r="H102" s="136" t="s">
        <v>28</v>
      </c>
      <c r="I102" s="13">
        <v>18</v>
      </c>
      <c r="J102" s="136" t="s">
        <v>28</v>
      </c>
      <c r="K102" s="13">
        <v>18</v>
      </c>
      <c r="L102" s="73" t="s">
        <v>30</v>
      </c>
      <c r="M102" s="13">
        <v>18</v>
      </c>
      <c r="N102" s="133" t="s">
        <v>31</v>
      </c>
      <c r="O102" s="13">
        <v>18</v>
      </c>
      <c r="P102" s="124" t="s">
        <v>34</v>
      </c>
      <c r="Q102" s="13">
        <v>18</v>
      </c>
      <c r="R102" s="89" t="s">
        <v>36</v>
      </c>
      <c r="S102" s="111">
        <v>18</v>
      </c>
      <c r="T102" s="100" t="s">
        <v>155</v>
      </c>
      <c r="U102" s="13">
        <v>18</v>
      </c>
      <c r="V102" s="160" t="s">
        <v>30</v>
      </c>
      <c r="W102" s="111">
        <v>18</v>
      </c>
      <c r="X102" s="179"/>
      <c r="Y102" s="179"/>
      <c r="Z102" s="14"/>
      <c r="AA102" s="177"/>
      <c r="AB102" s="132"/>
    </row>
    <row r="103" spans="1:32" ht="15" customHeight="1" x14ac:dyDescent="0.15">
      <c r="A103" s="127" t="s">
        <v>111</v>
      </c>
      <c r="B103" s="127" t="s">
        <v>112</v>
      </c>
      <c r="C103" s="61">
        <f>+G103+I103+K103+M103+O103+Q103+S103+U103+W103</f>
        <v>1340</v>
      </c>
      <c r="D103" s="19">
        <f>+C103/E103</f>
        <v>191.42857142857142</v>
      </c>
      <c r="E103" s="43">
        <f>COUNTA(F103,H103,J103,L103,N103,P103,R103,T103,V103)</f>
        <v>7</v>
      </c>
      <c r="F103" s="33"/>
      <c r="G103" s="137"/>
      <c r="H103" s="31"/>
      <c r="I103" s="137"/>
      <c r="J103" s="80">
        <v>85</v>
      </c>
      <c r="K103" s="137">
        <v>200</v>
      </c>
      <c r="L103" s="80">
        <v>92</v>
      </c>
      <c r="M103" s="137">
        <v>200</v>
      </c>
      <c r="N103" s="80">
        <v>90</v>
      </c>
      <c r="O103" s="137">
        <v>180</v>
      </c>
      <c r="P103" s="33">
        <v>96</v>
      </c>
      <c r="Q103" s="23">
        <v>170</v>
      </c>
      <c r="R103" s="31">
        <v>84</v>
      </c>
      <c r="S103" s="24">
        <v>200</v>
      </c>
      <c r="T103" s="31">
        <v>86</v>
      </c>
      <c r="U103" s="23">
        <v>200</v>
      </c>
      <c r="V103" s="31">
        <v>89</v>
      </c>
      <c r="W103" s="24">
        <v>190</v>
      </c>
      <c r="X103" s="18">
        <f>F103+H103+J103+L103+N103+P103+R103+T103+V103</f>
        <v>622</v>
      </c>
      <c r="Y103" s="19">
        <f>+X103/E103</f>
        <v>88.857142857142861</v>
      </c>
      <c r="Z103" s="18">
        <f>IF(F103="",0,$G$62)+IF(H103="",0,$G$62)+IF(J103="",0,$G$62)+IF(L103="",0,$G$62)+IF(N103="",0,$G$62)+IF(P103="",0,$G$62)+IF(R103="",0,$G$62)+IF(T103="",0,$G$62)+IF(V103="",0,$G$62)</f>
        <v>126</v>
      </c>
      <c r="AA103" s="19">
        <f>X103/Z103</f>
        <v>4.9365079365079367</v>
      </c>
      <c r="AB103" s="131">
        <v>1</v>
      </c>
    </row>
    <row r="104" spans="1:32" ht="15" customHeight="1" x14ac:dyDescent="0.15">
      <c r="A104" s="118" t="s">
        <v>135</v>
      </c>
      <c r="B104" s="118" t="s">
        <v>74</v>
      </c>
      <c r="C104" s="61">
        <f>+G104+I104+K104+M104+O104+Q104+S104+U104+W104</f>
        <v>170</v>
      </c>
      <c r="D104" s="19">
        <f>+C104/E104</f>
        <v>170</v>
      </c>
      <c r="E104" s="43">
        <f>COUNTA(F104,H104,J104,L104,N104,P104,R104,T104,V104)</f>
        <v>1</v>
      </c>
      <c r="F104" s="33"/>
      <c r="G104" s="83"/>
      <c r="H104" s="31"/>
      <c r="I104" s="83"/>
      <c r="J104" s="31"/>
      <c r="K104" s="83"/>
      <c r="L104" s="31"/>
      <c r="M104" s="83"/>
      <c r="N104" s="31">
        <v>91</v>
      </c>
      <c r="O104" s="83">
        <v>170</v>
      </c>
      <c r="P104" s="33"/>
      <c r="Q104" s="24"/>
      <c r="R104" s="31"/>
      <c r="S104" s="24"/>
      <c r="T104" s="31"/>
      <c r="U104" s="24"/>
      <c r="V104" s="31"/>
      <c r="W104" s="24"/>
      <c r="X104" s="18">
        <f>F104+H104+J104+L104+N104+P104+R104+T104+V104</f>
        <v>91</v>
      </c>
      <c r="Y104" s="19">
        <f>+X104/E104</f>
        <v>91</v>
      </c>
      <c r="Z104" s="18">
        <f>IF(F104="",0,$G$62)+IF(H104="",0,$G$62)+IF(J104="",0,$G$62)+IF(L104="",0,$G$62)+IF(N104="",0,$G$62)+IF(P104="",0,$G$62)+IF(R104="",0,$G$62)+IF(T104="",0,$G$62)+IF(V104="",0,$G$62)</f>
        <v>18</v>
      </c>
      <c r="AA104" s="19">
        <f>X104/Z104</f>
        <v>5.0555555555555554</v>
      </c>
      <c r="AB104" s="44">
        <v>2</v>
      </c>
    </row>
    <row r="105" spans="1:32" ht="15" customHeight="1" x14ac:dyDescent="0.15">
      <c r="A105" s="118" t="s">
        <v>134</v>
      </c>
      <c r="B105" s="118" t="s">
        <v>133</v>
      </c>
      <c r="C105" s="61">
        <f>+G105+I105+K105+M105+O105+Q105+S105+U105+W105</f>
        <v>760</v>
      </c>
      <c r="D105" s="19">
        <f>+C105/E105</f>
        <v>190</v>
      </c>
      <c r="E105" s="43">
        <f>COUNTA(F105,H105,J105,L105,N105,P105,R105,T105,V105)</f>
        <v>4</v>
      </c>
      <c r="F105" s="33"/>
      <c r="G105" s="83"/>
      <c r="H105" s="31"/>
      <c r="I105" s="83"/>
      <c r="J105" s="31"/>
      <c r="K105" s="83"/>
      <c r="L105" s="31"/>
      <c r="M105" s="83"/>
      <c r="N105" s="31">
        <v>89</v>
      </c>
      <c r="O105" s="83">
        <v>200</v>
      </c>
      <c r="P105" s="33">
        <v>89</v>
      </c>
      <c r="Q105" s="24">
        <v>200</v>
      </c>
      <c r="R105" s="31"/>
      <c r="S105" s="24"/>
      <c r="T105" s="31">
        <v>98</v>
      </c>
      <c r="U105" s="24">
        <v>170</v>
      </c>
      <c r="V105" s="31">
        <v>89</v>
      </c>
      <c r="W105" s="24">
        <v>190</v>
      </c>
      <c r="X105" s="18">
        <f>F105+H105+J105+L105+N105+P105+R105+T105+V105</f>
        <v>365</v>
      </c>
      <c r="Y105" s="19">
        <f>+X105/E105</f>
        <v>91.25</v>
      </c>
      <c r="Z105" s="18">
        <f>IF(F105="",0,$G$62)+IF(H105="",0,$G$62)+IF(J105="",0,$G$62)+IF(L105="",0,$G$62)+IF(N105="",0,$G$62)+IF(P105="",0,$G$62)+IF(R105="",0,$G$62)+IF(T105="",0,$G$62)+IF(V105="",0,$G$62)</f>
        <v>72</v>
      </c>
      <c r="AA105" s="19">
        <f>X105/Z105</f>
        <v>5.0694444444444446</v>
      </c>
      <c r="AB105" s="44">
        <v>3</v>
      </c>
    </row>
    <row r="106" spans="1:32" ht="15" customHeight="1" x14ac:dyDescent="0.15">
      <c r="A106" s="146" t="s">
        <v>166</v>
      </c>
      <c r="B106" s="146" t="s">
        <v>110</v>
      </c>
      <c r="C106" s="61">
        <f>+G106+I106+K106+M106+O106+Q106+S106+U106+W106</f>
        <v>170</v>
      </c>
      <c r="D106" s="19">
        <f>+C106/E106</f>
        <v>170</v>
      </c>
      <c r="E106" s="43">
        <f>COUNTA(F106,H106,J106,L106,N106,P106,R106,T106,V106)</f>
        <v>1</v>
      </c>
      <c r="F106" s="33"/>
      <c r="G106" s="83"/>
      <c r="H106" s="31"/>
      <c r="I106" s="83"/>
      <c r="J106" s="31"/>
      <c r="K106" s="83"/>
      <c r="L106" s="31"/>
      <c r="M106" s="83"/>
      <c r="N106" s="31"/>
      <c r="O106" s="83"/>
      <c r="P106" s="33"/>
      <c r="Q106" s="24"/>
      <c r="R106" s="31"/>
      <c r="S106" s="24"/>
      <c r="T106" s="31"/>
      <c r="U106" s="24"/>
      <c r="V106" s="31">
        <v>92</v>
      </c>
      <c r="W106" s="24">
        <v>170</v>
      </c>
      <c r="X106" s="18">
        <f>F106+H106+J106+L106+N106+P106+R106+T106+V106</f>
        <v>92</v>
      </c>
      <c r="Y106" s="19">
        <f>+X106/E106</f>
        <v>92</v>
      </c>
      <c r="Z106" s="18">
        <f>IF(F106="",0,$G$62)+IF(H106="",0,$G$62)+IF(J106="",0,$G$62)+IF(L106="",0,$G$62)+IF(N106="",0,$G$62)+IF(P106="",0,$G$62)+IF(R106="",0,$G$62)+IF(T106="",0,$G$62)+IF(V106="",0,$G$62)</f>
        <v>18</v>
      </c>
      <c r="AA106" s="19">
        <f>X106/Z106</f>
        <v>5.1111111111111107</v>
      </c>
      <c r="AB106" s="131">
        <v>4</v>
      </c>
    </row>
    <row r="107" spans="1:32" ht="15" customHeight="1" x14ac:dyDescent="0.15">
      <c r="A107" s="118" t="s">
        <v>53</v>
      </c>
      <c r="B107" s="118" t="s">
        <v>81</v>
      </c>
      <c r="C107" s="61">
        <f>+G107+I107+K107+M107+O107+Q107+S107+U107+W107</f>
        <v>180</v>
      </c>
      <c r="D107" s="19">
        <f>+C107/E107</f>
        <v>180</v>
      </c>
      <c r="E107" s="43">
        <f>COUNTA(F107,H107,J107,L107,N107,P107,R107,T107,V107)</f>
        <v>1</v>
      </c>
      <c r="F107" s="33"/>
      <c r="G107" s="83"/>
      <c r="H107" s="31"/>
      <c r="I107" s="83"/>
      <c r="J107" s="31">
        <v>94</v>
      </c>
      <c r="K107" s="83">
        <v>180</v>
      </c>
      <c r="L107" s="31"/>
      <c r="M107" s="83"/>
      <c r="N107" s="31"/>
      <c r="O107" s="83"/>
      <c r="P107" s="33"/>
      <c r="Q107" s="24"/>
      <c r="R107" s="31"/>
      <c r="S107" s="24"/>
      <c r="T107" s="31"/>
      <c r="U107" s="24"/>
      <c r="V107" s="31"/>
      <c r="W107" s="24"/>
      <c r="X107" s="18">
        <f>F107+H107+J107+L107+N107+P107+R107+T107+V107</f>
        <v>94</v>
      </c>
      <c r="Y107" s="19">
        <f>+X107/E107</f>
        <v>94</v>
      </c>
      <c r="Z107" s="18">
        <f>IF(F107="",0,$G$62)+IF(H107="",0,$G$62)+IF(J107="",0,$G$62)+IF(L107="",0,$G$62)+IF(N107="",0,$G$62)+IF(P107="",0,$G$62)+IF(R107="",0,$G$62)+IF(T107="",0,$G$62)+IF(V107="",0,$G$62)</f>
        <v>18</v>
      </c>
      <c r="AA107" s="19">
        <f>X107/Z107</f>
        <v>5.2222222222222223</v>
      </c>
      <c r="AB107" s="44">
        <v>5</v>
      </c>
    </row>
    <row r="108" spans="1:32" ht="15" customHeight="1" x14ac:dyDescent="0.15">
      <c r="A108" s="118" t="s">
        <v>143</v>
      </c>
      <c r="B108" s="118" t="s">
        <v>142</v>
      </c>
      <c r="C108" s="61">
        <f>+G108+I108+K108+M108+O108+Q108+S108+U108+W108</f>
        <v>525</v>
      </c>
      <c r="D108" s="19">
        <f>+C108/E108</f>
        <v>175</v>
      </c>
      <c r="E108" s="43">
        <f>COUNTA(F108,H108,J108,L108,N108,P108,R108,T108,V108)</f>
        <v>3</v>
      </c>
      <c r="F108" s="33"/>
      <c r="G108" s="83"/>
      <c r="H108" s="31"/>
      <c r="I108" s="83"/>
      <c r="J108" s="31"/>
      <c r="K108" s="83"/>
      <c r="L108" s="31"/>
      <c r="M108" s="83"/>
      <c r="N108" s="31"/>
      <c r="O108" s="83"/>
      <c r="P108" s="33">
        <v>94</v>
      </c>
      <c r="Q108" s="24">
        <v>180</v>
      </c>
      <c r="R108" s="31">
        <v>98</v>
      </c>
      <c r="S108" s="24">
        <v>180</v>
      </c>
      <c r="T108" s="31">
        <v>99</v>
      </c>
      <c r="U108" s="24">
        <v>165</v>
      </c>
      <c r="V108" s="31"/>
      <c r="W108" s="24"/>
      <c r="X108" s="18">
        <f>F108+H108+J108+L108+N108+P108+R108+T108+V108</f>
        <v>291</v>
      </c>
      <c r="Y108" s="19">
        <f>+X108/E108</f>
        <v>97</v>
      </c>
      <c r="Z108" s="18">
        <f>IF(F108="",0,$G$62)+IF(H108="",0,$G$62)+IF(J108="",0,$G$62)+IF(L108="",0,$G$62)+IF(N108="",0,$G$62)+IF(P108="",0,$G$62)+IF(R108="",0,$G$62)+IF(T108="",0,$G$62)+IF(V108="",0,$G$62)</f>
        <v>54</v>
      </c>
      <c r="AA108" s="19">
        <f>X108/Z108</f>
        <v>5.3888888888888893</v>
      </c>
      <c r="AB108" s="44">
        <v>6</v>
      </c>
    </row>
    <row r="109" spans="1:32" ht="15" customHeight="1" x14ac:dyDescent="0.15">
      <c r="A109" s="118" t="s">
        <v>144</v>
      </c>
      <c r="B109" s="118" t="s">
        <v>60</v>
      </c>
      <c r="C109" s="61">
        <f>+G109+I109+K109+M109+O109+Q109+S109+U109+W109</f>
        <v>165</v>
      </c>
      <c r="D109" s="19">
        <f>+C109/E109</f>
        <v>165</v>
      </c>
      <c r="E109" s="43">
        <f>COUNTA(F109,H109,J109,L109,N109,P109,R109,T109,V109)</f>
        <v>1</v>
      </c>
      <c r="F109" s="33"/>
      <c r="G109" s="83"/>
      <c r="H109" s="31"/>
      <c r="I109" s="83"/>
      <c r="J109" s="31"/>
      <c r="K109" s="83"/>
      <c r="L109" s="31"/>
      <c r="M109" s="83"/>
      <c r="N109" s="31"/>
      <c r="O109" s="83"/>
      <c r="P109" s="33">
        <v>99</v>
      </c>
      <c r="Q109" s="24">
        <v>165</v>
      </c>
      <c r="R109" s="31"/>
      <c r="S109" s="24"/>
      <c r="T109" s="31"/>
      <c r="U109" s="24"/>
      <c r="V109" s="31"/>
      <c r="W109" s="24"/>
      <c r="X109" s="18">
        <f>F109+H109+J109+L109+N109+P109+R109+T109+V109</f>
        <v>99</v>
      </c>
      <c r="Y109" s="19">
        <f>+X109/E109</f>
        <v>99</v>
      </c>
      <c r="Z109" s="18">
        <f>IF(F109="",0,$G$62)+IF(H109="",0,$G$62)+IF(J109="",0,$G$62)+IF(L109="",0,$G$62)+IF(N109="",0,$G$62)+IF(P109="",0,$G$62)+IF(R109="",0,$G$62)+IF(T109="",0,$G$62)+IF(V109="",0,$G$62)</f>
        <v>18</v>
      </c>
      <c r="AA109" s="19">
        <f>X109/Z109</f>
        <v>5.5</v>
      </c>
      <c r="AB109" s="131">
        <v>7</v>
      </c>
    </row>
    <row r="110" spans="1:32" ht="15" customHeight="1" x14ac:dyDescent="0.15">
      <c r="A110" s="118" t="s">
        <v>148</v>
      </c>
      <c r="B110" s="118" t="s">
        <v>149</v>
      </c>
      <c r="C110" s="61">
        <f>+G110+I110+K110+M110+O110+Q110+S110+U110+W110</f>
        <v>350</v>
      </c>
      <c r="D110" s="19">
        <f>+C110/E110</f>
        <v>175</v>
      </c>
      <c r="E110" s="43">
        <f>COUNTA(F110,H110,J110,L110,N110,P110,R110,T110,V110)</f>
        <v>2</v>
      </c>
      <c r="F110" s="33"/>
      <c r="G110" s="83"/>
      <c r="H110" s="31"/>
      <c r="I110" s="83"/>
      <c r="J110" s="31"/>
      <c r="K110" s="83"/>
      <c r="L110" s="31"/>
      <c r="M110" s="83"/>
      <c r="N110" s="31"/>
      <c r="O110" s="83"/>
      <c r="P110" s="33"/>
      <c r="Q110" s="24"/>
      <c r="R110" s="31">
        <v>105</v>
      </c>
      <c r="S110" s="24">
        <v>170</v>
      </c>
      <c r="T110" s="31">
        <v>95</v>
      </c>
      <c r="U110" s="24">
        <v>180</v>
      </c>
      <c r="V110" s="31"/>
      <c r="W110" s="24"/>
      <c r="X110" s="18">
        <f>F110+H110+J110+L110+N110+P110+R110+T110+V110</f>
        <v>200</v>
      </c>
      <c r="Y110" s="19">
        <f>+X110/E110</f>
        <v>100</v>
      </c>
      <c r="Z110" s="18">
        <f>IF(F110="",0,$G$62)+IF(H110="",0,$G$62)+IF(J110="",0,$G$62)+IF(L110="",0,$G$62)+IF(N110="",0,$G$62)+IF(P110="",0,$G$62)+IF(R110="",0,$G$62)+IF(T110="",0,$G$62)+IF(V110="",0,$G$62)</f>
        <v>36</v>
      </c>
      <c r="AA110" s="19">
        <f>X110/Z110</f>
        <v>5.5555555555555554</v>
      </c>
      <c r="AB110" s="44">
        <v>8</v>
      </c>
    </row>
    <row r="111" spans="1:32" ht="15" customHeight="1" x14ac:dyDescent="0.15">
      <c r="A111" s="36" t="s">
        <v>167</v>
      </c>
      <c r="B111" s="36" t="s">
        <v>153</v>
      </c>
      <c r="C111" s="61">
        <f>+G111+I111+K111+M111+O111+Q111+S111+U111+W111</f>
        <v>165</v>
      </c>
      <c r="D111" s="19">
        <f>+C111/E111</f>
        <v>165</v>
      </c>
      <c r="E111" s="43">
        <f>COUNTA(F111,H111,J111,L111,N111,P111,R111,T111,V111)</f>
        <v>1</v>
      </c>
      <c r="F111" s="33"/>
      <c r="G111" s="83"/>
      <c r="H111" s="31"/>
      <c r="I111" s="83"/>
      <c r="J111" s="31"/>
      <c r="K111" s="83"/>
      <c r="L111" s="31"/>
      <c r="M111" s="83"/>
      <c r="N111" s="31"/>
      <c r="O111" s="83"/>
      <c r="P111" s="33"/>
      <c r="Q111" s="24"/>
      <c r="R111" s="31"/>
      <c r="S111" s="24"/>
      <c r="T111" s="31"/>
      <c r="U111" s="24"/>
      <c r="V111" s="31">
        <v>101</v>
      </c>
      <c r="W111" s="24">
        <v>165</v>
      </c>
      <c r="X111" s="18">
        <f>F111+H111+J111+L111+N111+P111+R111+T111+V111</f>
        <v>101</v>
      </c>
      <c r="Y111" s="19">
        <f>+X111/E111</f>
        <v>101</v>
      </c>
      <c r="Z111" s="18">
        <f>IF(F111="",0,$G$62)+IF(H111="",0,$G$62)+IF(J111="",0,$G$62)+IF(L111="",0,$G$62)+IF(N111="",0,$G$62)+IF(P111="",0,$G$62)+IF(R111="",0,$G$62)+IF(T111="",0,$G$62)+IF(V111="",0,$G$62)</f>
        <v>18</v>
      </c>
      <c r="AA111" s="19">
        <f>X111/Z111</f>
        <v>5.6111111111111107</v>
      </c>
      <c r="AB111" s="44">
        <v>9</v>
      </c>
    </row>
    <row r="112" spans="1:32" ht="15" customHeight="1" x14ac:dyDescent="0.15">
      <c r="A112" s="36" t="s">
        <v>114</v>
      </c>
      <c r="B112" s="36" t="s">
        <v>113</v>
      </c>
      <c r="C112" s="61">
        <f>+G112+I112+K112+M112+O112+Q112+S112+U112+W112</f>
        <v>350</v>
      </c>
      <c r="D112" s="19">
        <f>+C112/E112</f>
        <v>175</v>
      </c>
      <c r="E112" s="43">
        <f>COUNTA(F112,H112,J112,L112,N112,P112,R112,T112,V112)</f>
        <v>2</v>
      </c>
      <c r="F112" s="33"/>
      <c r="G112" s="83"/>
      <c r="H112" s="31"/>
      <c r="I112" s="83"/>
      <c r="J112" s="31">
        <v>115</v>
      </c>
      <c r="K112" s="83">
        <v>170</v>
      </c>
      <c r="L112" s="31">
        <v>104</v>
      </c>
      <c r="M112" s="83">
        <v>180</v>
      </c>
      <c r="N112" s="31"/>
      <c r="O112" s="83"/>
      <c r="P112" s="33"/>
      <c r="Q112" s="24"/>
      <c r="R112" s="31"/>
      <c r="S112" s="24"/>
      <c r="T112" s="31"/>
      <c r="U112" s="24"/>
      <c r="V112" s="31"/>
      <c r="W112" s="24"/>
      <c r="X112" s="18">
        <f>F112+H112+J112+L112+N112+P112+R112+T112+V112</f>
        <v>219</v>
      </c>
      <c r="Y112" s="19">
        <f>+X112/E112</f>
        <v>109.5</v>
      </c>
      <c r="Z112" s="18">
        <f>IF(F112="",0,$G$62)+IF(H112="",0,$G$62)+IF(J112="",0,$G$62)+IF(L112="",0,$G$62)+IF(N112="",0,$G$62)+IF(P112="",0,$G$62)+IF(R112="",0,$G$62)+IF(T112="",0,$G$62)+IF(V112="",0,$G$62)</f>
        <v>36</v>
      </c>
      <c r="AA112" s="19">
        <f>X112/Z112</f>
        <v>6.083333333333333</v>
      </c>
      <c r="AB112" s="131">
        <v>10</v>
      </c>
    </row>
    <row r="113" spans="1:32" ht="14" customHeight="1" x14ac:dyDescent="0.15">
      <c r="A113" s="2"/>
      <c r="B113" s="2"/>
      <c r="F113" s="63"/>
      <c r="G113" s="64"/>
      <c r="H113" s="79"/>
      <c r="I113" s="64"/>
      <c r="J113" s="79"/>
      <c r="K113" s="64"/>
      <c r="L113" s="79"/>
      <c r="M113" s="64"/>
      <c r="N113" s="79"/>
      <c r="O113" s="64"/>
      <c r="P113" s="63"/>
      <c r="Q113" s="82"/>
      <c r="R113" s="79"/>
      <c r="S113" s="82"/>
      <c r="T113" s="79"/>
      <c r="U113" s="82"/>
      <c r="V113" s="79"/>
      <c r="W113" s="82"/>
      <c r="X113" s="48"/>
      <c r="Y113" s="47"/>
      <c r="Z113" s="48"/>
      <c r="AA113" s="47"/>
      <c r="AB113" s="85"/>
    </row>
    <row r="114" spans="1:32" ht="15" customHeight="1" thickBot="1" x14ac:dyDescent="0.2">
      <c r="A114" s="39"/>
      <c r="B114" s="39"/>
      <c r="F114" s="50"/>
      <c r="G114" s="52"/>
      <c r="I114" s="52"/>
      <c r="K114" s="52"/>
      <c r="M114" s="52"/>
      <c r="O114" s="52"/>
      <c r="Q114" s="52"/>
      <c r="S114" s="52"/>
      <c r="U114" s="52"/>
      <c r="W114" s="52"/>
      <c r="X114" s="48"/>
      <c r="Y114" s="47"/>
      <c r="Z114" s="48"/>
      <c r="AA114" s="47"/>
      <c r="AB114" s="49"/>
    </row>
    <row r="115" spans="1:32" ht="18" customHeight="1" thickBot="1" x14ac:dyDescent="0.2">
      <c r="A115" s="5" t="s">
        <v>1</v>
      </c>
      <c r="B115" s="6"/>
      <c r="C115" s="184" t="s">
        <v>0</v>
      </c>
      <c r="D115" s="35" t="s">
        <v>6</v>
      </c>
      <c r="E115" s="93" t="s">
        <v>7</v>
      </c>
      <c r="F115" s="123" t="s">
        <v>26</v>
      </c>
      <c r="G115" s="94"/>
      <c r="H115" s="134" t="s">
        <v>27</v>
      </c>
      <c r="I115" s="95"/>
      <c r="J115" s="134" t="s">
        <v>146</v>
      </c>
      <c r="K115" s="97"/>
      <c r="L115" s="135" t="s">
        <v>29</v>
      </c>
      <c r="M115" s="97"/>
      <c r="N115" s="123" t="s">
        <v>32</v>
      </c>
      <c r="O115" s="97"/>
      <c r="P115" s="96" t="s">
        <v>33</v>
      </c>
      <c r="Q115" s="121"/>
      <c r="R115" s="98" t="s">
        <v>35</v>
      </c>
      <c r="S115" s="97"/>
      <c r="T115" s="117" t="s">
        <v>154</v>
      </c>
      <c r="U115" s="101"/>
      <c r="V115" s="123" t="s">
        <v>165</v>
      </c>
      <c r="W115" s="121"/>
      <c r="X115" s="182" t="s">
        <v>10</v>
      </c>
      <c r="Y115" s="178" t="s">
        <v>11</v>
      </c>
      <c r="Z115" s="8" t="s">
        <v>12</v>
      </c>
      <c r="AA115" s="176" t="s">
        <v>13</v>
      </c>
      <c r="AB115" s="65" t="s">
        <v>14</v>
      </c>
    </row>
    <row r="116" spans="1:32" s="29" customFormat="1" ht="29" customHeight="1" thickBot="1" x14ac:dyDescent="0.2">
      <c r="A116" s="41" t="s">
        <v>19</v>
      </c>
      <c r="B116" s="10" t="s">
        <v>20</v>
      </c>
      <c r="C116" s="185"/>
      <c r="D116" s="67" t="s">
        <v>0</v>
      </c>
      <c r="E116" s="12" t="s">
        <v>8</v>
      </c>
      <c r="F116" s="133" t="s">
        <v>25</v>
      </c>
      <c r="G116" s="13">
        <v>9</v>
      </c>
      <c r="H116" s="136" t="s">
        <v>28</v>
      </c>
      <c r="I116" s="13">
        <v>9</v>
      </c>
      <c r="J116" s="136" t="s">
        <v>28</v>
      </c>
      <c r="K116" s="13">
        <v>9</v>
      </c>
      <c r="L116" s="73" t="s">
        <v>30</v>
      </c>
      <c r="M116" s="13">
        <v>9</v>
      </c>
      <c r="N116" s="133" t="s">
        <v>31</v>
      </c>
      <c r="O116" s="13">
        <v>9</v>
      </c>
      <c r="P116" s="124" t="s">
        <v>34</v>
      </c>
      <c r="Q116" s="13">
        <v>9</v>
      </c>
      <c r="R116" s="89" t="s">
        <v>36</v>
      </c>
      <c r="S116" s="13">
        <v>9</v>
      </c>
      <c r="T116" s="100" t="s">
        <v>155</v>
      </c>
      <c r="U116" s="13">
        <v>9</v>
      </c>
      <c r="V116" s="160" t="s">
        <v>30</v>
      </c>
      <c r="W116" s="13">
        <v>9</v>
      </c>
      <c r="X116" s="183"/>
      <c r="Y116" s="179"/>
      <c r="Z116" s="14"/>
      <c r="AA116" s="177"/>
      <c r="AB116" s="15"/>
    </row>
    <row r="117" spans="1:32" ht="15" customHeight="1" x14ac:dyDescent="0.15">
      <c r="A117" s="142" t="s">
        <v>50</v>
      </c>
      <c r="B117" s="142" t="s">
        <v>147</v>
      </c>
      <c r="C117" s="61">
        <f>+G117+I117+K117+M117+O117+Q117+S117+U117+W117</f>
        <v>200</v>
      </c>
      <c r="D117" s="19">
        <f t="shared" ref="D117" si="19">+C117/E117</f>
        <v>200</v>
      </c>
      <c r="E117" s="43">
        <f>COUNTA(F117,H117,J117,L117,N117,P117,R117,T117,V117)</f>
        <v>1</v>
      </c>
      <c r="F117" s="129"/>
      <c r="G117" s="84"/>
      <c r="H117" s="129"/>
      <c r="I117" s="84"/>
      <c r="J117" s="78">
        <v>51</v>
      </c>
      <c r="K117" s="84">
        <v>200</v>
      </c>
      <c r="L117" s="78"/>
      <c r="M117" s="84"/>
      <c r="N117" s="78"/>
      <c r="O117" s="84"/>
      <c r="P117" s="78"/>
      <c r="Q117" s="84"/>
      <c r="R117" s="77"/>
      <c r="S117" s="69"/>
      <c r="T117" s="77"/>
      <c r="U117" s="69"/>
      <c r="V117" s="77"/>
      <c r="W117" s="69"/>
      <c r="X117" s="22">
        <f>F117+H117+J117+L117+N117+P117+R117+T117+V117</f>
        <v>51</v>
      </c>
      <c r="Y117" s="19">
        <f>+X117/E117</f>
        <v>51</v>
      </c>
      <c r="Z117" s="18">
        <f>IF(F117="",0,$G$9)+IF(H117="",0,$G$9)+IF(J117="",0,$G$9)+IF(L117="",0,$G$9)+IF(N117="",0,$G$9)+IF(P117="",0,$G$9)+IF(R117="",0,$G$9)+IF(T117="",0,$G$9)+IF(V117="",0,$G$9)</f>
        <v>9</v>
      </c>
      <c r="AA117" s="19">
        <f t="shared" ref="AA117" si="20">X117/Z117</f>
        <v>5.666666666666667</v>
      </c>
      <c r="AB117" s="45">
        <v>1</v>
      </c>
    </row>
    <row r="118" spans="1:32" ht="15" customHeight="1" x14ac:dyDescent="0.15">
      <c r="A118" s="39"/>
      <c r="B118" s="39"/>
      <c r="F118" s="50"/>
      <c r="G118" s="52"/>
      <c r="I118" s="52"/>
      <c r="K118" s="52"/>
      <c r="M118" s="52"/>
      <c r="O118" s="52"/>
      <c r="Q118" s="52"/>
      <c r="S118" s="52"/>
      <c r="U118" s="52"/>
      <c r="W118" s="52"/>
      <c r="X118" s="48"/>
      <c r="Y118" s="47"/>
      <c r="Z118" s="48"/>
      <c r="AA118" s="47"/>
      <c r="AB118" s="49"/>
    </row>
    <row r="119" spans="1:32" s="29" customFormat="1" ht="19" customHeight="1" thickBot="1" x14ac:dyDescent="0.2">
      <c r="A119" s="39"/>
      <c r="B119" s="39"/>
      <c r="C119" s="46"/>
      <c r="D119" s="47"/>
      <c r="F119" s="50"/>
      <c r="G119" s="52"/>
      <c r="H119" s="74"/>
      <c r="I119" s="52"/>
      <c r="J119" s="74"/>
      <c r="K119" s="52"/>
      <c r="L119" s="74"/>
      <c r="M119" s="52"/>
      <c r="N119" s="74"/>
      <c r="O119" s="52"/>
      <c r="P119" s="74"/>
      <c r="Q119" s="52"/>
      <c r="R119" s="74"/>
      <c r="S119" s="52"/>
      <c r="T119" s="74"/>
      <c r="U119" s="52"/>
      <c r="V119" s="74"/>
      <c r="W119" s="52"/>
      <c r="X119" s="48"/>
      <c r="Y119" s="47"/>
      <c r="Z119" s="48"/>
      <c r="AA119" s="47"/>
      <c r="AB119" s="49"/>
      <c r="AD119"/>
      <c r="AE119"/>
      <c r="AF119"/>
    </row>
    <row r="120" spans="1:32" ht="15" customHeight="1" thickBot="1" x14ac:dyDescent="0.2">
      <c r="A120" s="188" t="s">
        <v>15</v>
      </c>
      <c r="B120" s="189"/>
      <c r="C120" s="184" t="s">
        <v>0</v>
      </c>
      <c r="D120" s="7" t="s">
        <v>6</v>
      </c>
      <c r="E120" s="93" t="s">
        <v>7</v>
      </c>
      <c r="F120" s="123" t="s">
        <v>26</v>
      </c>
      <c r="G120" s="94"/>
      <c r="H120" s="134" t="s">
        <v>27</v>
      </c>
      <c r="I120" s="95"/>
      <c r="J120" s="134" t="s">
        <v>146</v>
      </c>
      <c r="K120" s="97"/>
      <c r="L120" s="135" t="s">
        <v>29</v>
      </c>
      <c r="M120" s="97"/>
      <c r="N120" s="123" t="s">
        <v>32</v>
      </c>
      <c r="O120" s="97"/>
      <c r="P120" s="96" t="s">
        <v>33</v>
      </c>
      <c r="Q120" s="121"/>
      <c r="R120" s="98" t="s">
        <v>35</v>
      </c>
      <c r="S120" s="97"/>
      <c r="T120" s="117" t="s">
        <v>154</v>
      </c>
      <c r="U120" s="101"/>
      <c r="V120" s="123" t="s">
        <v>165</v>
      </c>
      <c r="W120" s="121"/>
      <c r="X120" s="182" t="s">
        <v>10</v>
      </c>
      <c r="Y120" s="178" t="s">
        <v>11</v>
      </c>
      <c r="Z120" s="8" t="s">
        <v>12</v>
      </c>
      <c r="AA120" s="176" t="s">
        <v>13</v>
      </c>
      <c r="AB120" s="65" t="s">
        <v>14</v>
      </c>
    </row>
    <row r="121" spans="1:32" s="29" customFormat="1" ht="29" customHeight="1" thickBot="1" x14ac:dyDescent="0.2">
      <c r="A121" s="41" t="s">
        <v>19</v>
      </c>
      <c r="B121" s="10" t="s">
        <v>20</v>
      </c>
      <c r="C121" s="185"/>
      <c r="D121" s="11" t="s">
        <v>0</v>
      </c>
      <c r="E121" s="12" t="s">
        <v>8</v>
      </c>
      <c r="F121" s="133" t="s">
        <v>25</v>
      </c>
      <c r="G121" s="13">
        <v>9</v>
      </c>
      <c r="H121" s="136" t="s">
        <v>28</v>
      </c>
      <c r="I121" s="13">
        <v>9</v>
      </c>
      <c r="J121" s="136" t="s">
        <v>28</v>
      </c>
      <c r="K121" s="13">
        <v>9</v>
      </c>
      <c r="L121" s="73" t="s">
        <v>30</v>
      </c>
      <c r="M121" s="13">
        <v>9</v>
      </c>
      <c r="N121" s="133" t="s">
        <v>31</v>
      </c>
      <c r="O121" s="13">
        <v>9</v>
      </c>
      <c r="P121" s="124" t="s">
        <v>34</v>
      </c>
      <c r="Q121" s="13">
        <v>9</v>
      </c>
      <c r="R121" s="89" t="s">
        <v>36</v>
      </c>
      <c r="S121" s="13">
        <v>9</v>
      </c>
      <c r="T121" s="100" t="s">
        <v>155</v>
      </c>
      <c r="U121" s="13">
        <v>9</v>
      </c>
      <c r="V121" s="160" t="s">
        <v>30</v>
      </c>
      <c r="W121" s="13">
        <v>9</v>
      </c>
      <c r="X121" s="183"/>
      <c r="Y121" s="179"/>
      <c r="Z121" s="14"/>
      <c r="AA121" s="177"/>
      <c r="AB121" s="15"/>
      <c r="AD121"/>
      <c r="AE121"/>
      <c r="AF121"/>
    </row>
    <row r="122" spans="1:32" s="29" customFormat="1" ht="15" customHeight="1" x14ac:dyDescent="0.15">
      <c r="A122" s="157" t="s">
        <v>48</v>
      </c>
      <c r="B122" s="157" t="s">
        <v>47</v>
      </c>
      <c r="C122" s="61">
        <f>+G122+I122+K122+M122+O122+Q122+S122+U122+W122</f>
        <v>1200</v>
      </c>
      <c r="D122" s="19">
        <f t="shared" ref="D122:D123" si="21">+C122/E122</f>
        <v>200</v>
      </c>
      <c r="E122" s="43">
        <f>COUNTA(F122,H122,J122,L122,N122,P122,R122,T122,V122)</f>
        <v>6</v>
      </c>
      <c r="F122" s="28">
        <v>44</v>
      </c>
      <c r="G122" s="24">
        <v>200</v>
      </c>
      <c r="H122" s="31">
        <v>40</v>
      </c>
      <c r="I122" s="24">
        <v>200</v>
      </c>
      <c r="J122" s="31">
        <v>41</v>
      </c>
      <c r="K122" s="24">
        <v>200</v>
      </c>
      <c r="L122" s="31">
        <v>46</v>
      </c>
      <c r="M122" s="24">
        <v>200</v>
      </c>
      <c r="N122" s="76">
        <v>41</v>
      </c>
      <c r="O122" s="68">
        <v>200</v>
      </c>
      <c r="P122" s="76"/>
      <c r="Q122" s="68"/>
      <c r="R122" s="76">
        <v>41</v>
      </c>
      <c r="S122" s="68">
        <v>200</v>
      </c>
      <c r="T122" s="76"/>
      <c r="U122" s="68"/>
      <c r="V122" s="76"/>
      <c r="W122" s="68"/>
      <c r="X122" s="22">
        <f>F122+H122+J122+L122+N122+P122+R122+T122+V122</f>
        <v>253</v>
      </c>
      <c r="Y122" s="19">
        <f>+X122/E122</f>
        <v>42.166666666666664</v>
      </c>
      <c r="Z122" s="18">
        <f>IF(F122="",0,$G$9)+IF(H122="",0,$G$9)+IF(J122="",0,$G$9)+IF(L122="",0,$G$9)+IF(N122="",0,$G$9)+IF(P122="",0,$G$9)+IF(R122="",0,$G$9)+IF(T122="",0,$G$9)+IF(V122="",0,$G$9)</f>
        <v>54</v>
      </c>
      <c r="AA122" s="19">
        <f t="shared" ref="AA122:AA123" si="22">X122/Z122</f>
        <v>4.6851851851851851</v>
      </c>
      <c r="AB122" s="45">
        <v>1</v>
      </c>
      <c r="AD122"/>
      <c r="AE122"/>
      <c r="AF122"/>
    </row>
    <row r="123" spans="1:32" s="29" customFormat="1" ht="15" customHeight="1" x14ac:dyDescent="0.15">
      <c r="A123" s="118" t="s">
        <v>156</v>
      </c>
      <c r="B123" s="118" t="s">
        <v>157</v>
      </c>
      <c r="C123" s="61">
        <f>+G123+I123+K123+M123+O123+Q123+S123+U123+W123</f>
        <v>200</v>
      </c>
      <c r="D123" s="19">
        <f t="shared" si="21"/>
        <v>200</v>
      </c>
      <c r="E123" s="43">
        <f>COUNTA(F123,H123,J123,L123,N123,P123,R123,T123,V123)</f>
        <v>1</v>
      </c>
      <c r="F123" s="28"/>
      <c r="G123" s="24"/>
      <c r="H123" s="31"/>
      <c r="I123" s="24"/>
      <c r="J123" s="31"/>
      <c r="K123" s="24"/>
      <c r="L123" s="31"/>
      <c r="M123" s="24"/>
      <c r="N123" s="31"/>
      <c r="O123" s="24"/>
      <c r="P123" s="31"/>
      <c r="Q123" s="24"/>
      <c r="R123" s="31"/>
      <c r="S123" s="24"/>
      <c r="T123" s="31">
        <v>67</v>
      </c>
      <c r="U123" s="24">
        <v>200</v>
      </c>
      <c r="V123" s="31"/>
      <c r="W123" s="24"/>
      <c r="X123" s="22">
        <f>F123+H123+J123+L123+N123+P123+R123+T123+V123</f>
        <v>67</v>
      </c>
      <c r="Y123" s="19">
        <f>+X123/E123</f>
        <v>67</v>
      </c>
      <c r="Z123" s="18">
        <f>IF(F123="",0,$G$9)+IF(H123="",0,$G$9)+IF(J123="",0,$G$9)+IF(L123="",0,$G$9)+IF(N123="",0,$G$9)+IF(P123="",0,$G$9)+IF(R123="",0,$G$9)+IF(T123="",0,$G$9)+IF(V123="",0,$G$9)</f>
        <v>9</v>
      </c>
      <c r="AA123" s="19">
        <f t="shared" si="22"/>
        <v>7.4444444444444446</v>
      </c>
      <c r="AB123" s="44">
        <v>2</v>
      </c>
      <c r="AD123"/>
      <c r="AE123"/>
      <c r="AF123"/>
    </row>
    <row r="124" spans="1:32" s="29" customFormat="1" ht="15" customHeight="1" x14ac:dyDescent="0.15">
      <c r="A124" s="122"/>
      <c r="B124" s="122"/>
      <c r="C124" s="46"/>
      <c r="D124" s="47"/>
      <c r="F124" s="46"/>
      <c r="G124" s="82"/>
      <c r="H124" s="79"/>
      <c r="I124" s="82"/>
      <c r="J124" s="79"/>
      <c r="K124" s="82"/>
      <c r="L124" s="79"/>
      <c r="M124" s="82"/>
      <c r="N124" s="79"/>
      <c r="O124" s="82"/>
      <c r="P124" s="79"/>
      <c r="Q124" s="82"/>
      <c r="R124" s="79"/>
      <c r="S124" s="82"/>
      <c r="T124" s="79"/>
      <c r="U124" s="82"/>
      <c r="V124" s="79"/>
      <c r="W124" s="82"/>
      <c r="X124" s="48"/>
      <c r="Y124" s="47"/>
      <c r="Z124" s="48"/>
      <c r="AA124" s="47"/>
      <c r="AB124" s="85"/>
      <c r="AD124"/>
      <c r="AE124"/>
      <c r="AF124"/>
    </row>
    <row r="125" spans="1:32" s="29" customFormat="1" ht="18" customHeight="1" thickBot="1" x14ac:dyDescent="0.2">
      <c r="A125" s="39"/>
      <c r="B125" s="39"/>
      <c r="C125" s="46"/>
      <c r="D125" s="47"/>
      <c r="F125" s="50"/>
      <c r="G125" s="52"/>
      <c r="H125" s="74"/>
      <c r="I125" s="52"/>
      <c r="J125" s="74"/>
      <c r="K125" s="52"/>
      <c r="L125" s="74"/>
      <c r="M125" s="52"/>
      <c r="N125" s="74"/>
      <c r="O125" s="52"/>
      <c r="P125" s="74"/>
      <c r="Q125" s="52"/>
      <c r="R125" s="74"/>
      <c r="S125" s="52"/>
      <c r="T125" s="74"/>
      <c r="U125" s="52"/>
      <c r="V125" s="74"/>
      <c r="W125" s="52"/>
      <c r="X125" s="48"/>
      <c r="Y125" s="47"/>
      <c r="Z125" s="48"/>
      <c r="AA125" s="47"/>
      <c r="AB125" s="49"/>
      <c r="AD125"/>
      <c r="AE125"/>
      <c r="AF125"/>
    </row>
    <row r="126" spans="1:32" s="29" customFormat="1" ht="20" customHeight="1" thickBot="1" x14ac:dyDescent="0.2">
      <c r="A126" s="5" t="s">
        <v>2</v>
      </c>
      <c r="B126" s="6"/>
      <c r="C126" s="190" t="s">
        <v>0</v>
      </c>
      <c r="D126" s="7" t="s">
        <v>6</v>
      </c>
      <c r="E126" s="99" t="s">
        <v>7</v>
      </c>
      <c r="F126" s="123" t="s">
        <v>26</v>
      </c>
      <c r="G126" s="94"/>
      <c r="H126" s="134" t="s">
        <v>27</v>
      </c>
      <c r="I126" s="121"/>
      <c r="J126" s="134" t="s">
        <v>146</v>
      </c>
      <c r="K126" s="97"/>
      <c r="L126" s="135" t="s">
        <v>29</v>
      </c>
      <c r="M126" s="97"/>
      <c r="N126" s="123" t="s">
        <v>32</v>
      </c>
      <c r="O126" s="94"/>
      <c r="P126" s="96" t="s">
        <v>33</v>
      </c>
      <c r="Q126" s="121"/>
      <c r="R126" s="98" t="s">
        <v>35</v>
      </c>
      <c r="S126" s="97"/>
      <c r="T126" s="117" t="s">
        <v>154</v>
      </c>
      <c r="U126" s="121"/>
      <c r="V126" s="123" t="s">
        <v>165</v>
      </c>
      <c r="W126" s="121"/>
      <c r="X126" s="178" t="s">
        <v>10</v>
      </c>
      <c r="Y126" s="178" t="s">
        <v>11</v>
      </c>
      <c r="Z126" s="8" t="s">
        <v>12</v>
      </c>
      <c r="AA126" s="176" t="s">
        <v>13</v>
      </c>
      <c r="AB126" s="65" t="s">
        <v>14</v>
      </c>
      <c r="AD126"/>
      <c r="AE126"/>
      <c r="AF126"/>
    </row>
    <row r="127" spans="1:32" ht="26" customHeight="1" thickBot="1" x14ac:dyDescent="0.2">
      <c r="A127" s="9" t="s">
        <v>19</v>
      </c>
      <c r="B127" s="41" t="s">
        <v>20</v>
      </c>
      <c r="C127" s="191"/>
      <c r="D127" s="109" t="s">
        <v>0</v>
      </c>
      <c r="E127" s="110" t="s">
        <v>8</v>
      </c>
      <c r="F127" s="133" t="s">
        <v>25</v>
      </c>
      <c r="G127" s="111">
        <v>18</v>
      </c>
      <c r="H127" s="136" t="s">
        <v>28</v>
      </c>
      <c r="I127" s="13">
        <v>18</v>
      </c>
      <c r="J127" s="136" t="s">
        <v>28</v>
      </c>
      <c r="K127" s="13">
        <v>18</v>
      </c>
      <c r="L127" s="73" t="s">
        <v>30</v>
      </c>
      <c r="M127" s="13">
        <v>18</v>
      </c>
      <c r="N127" s="133" t="s">
        <v>31</v>
      </c>
      <c r="O127" s="13">
        <v>18</v>
      </c>
      <c r="P127" s="124" t="s">
        <v>34</v>
      </c>
      <c r="Q127" s="13">
        <v>18</v>
      </c>
      <c r="R127" s="89" t="s">
        <v>36</v>
      </c>
      <c r="S127" s="111">
        <v>18</v>
      </c>
      <c r="T127" s="100" t="s">
        <v>155</v>
      </c>
      <c r="U127" s="13">
        <v>18</v>
      </c>
      <c r="V127" s="160" t="s">
        <v>30</v>
      </c>
      <c r="W127" s="13">
        <v>18</v>
      </c>
      <c r="X127" s="179"/>
      <c r="Y127" s="179"/>
      <c r="Z127" s="14"/>
      <c r="AA127" s="177"/>
      <c r="AB127" s="15"/>
    </row>
    <row r="128" spans="1:32" ht="15" customHeight="1" x14ac:dyDescent="0.15">
      <c r="A128" s="4" t="s">
        <v>117</v>
      </c>
      <c r="B128" s="4" t="s">
        <v>118</v>
      </c>
      <c r="C128" s="102">
        <f>+G128+I128+K128+M128+O128+Q128+S128+U128+W128</f>
        <v>180</v>
      </c>
      <c r="D128" s="103">
        <f t="shared" ref="D128:D129" si="23">+C128/E128</f>
        <v>180</v>
      </c>
      <c r="E128" s="104">
        <f t="shared" ref="E128:E129" si="24">COUNTA(F128,H128,J128,L128,N128,P128,R128,T128,V128)</f>
        <v>1</v>
      </c>
      <c r="F128" s="102"/>
      <c r="G128" s="107"/>
      <c r="H128" s="105"/>
      <c r="I128" s="107"/>
      <c r="J128" s="105"/>
      <c r="K128" s="107"/>
      <c r="L128" s="105"/>
      <c r="M128" s="107"/>
      <c r="N128" s="74">
        <v>107</v>
      </c>
      <c r="O128" s="107">
        <v>180</v>
      </c>
      <c r="P128" s="105"/>
      <c r="Q128" s="107"/>
      <c r="R128" s="105"/>
      <c r="S128" s="107"/>
      <c r="T128" s="105"/>
      <c r="U128" s="107"/>
      <c r="V128" s="105"/>
      <c r="W128" s="107"/>
      <c r="X128" s="108">
        <f>F128+H128+J128+L128+N128+P128+R128+T128+V128</f>
        <v>107</v>
      </c>
      <c r="Y128" s="103">
        <f>+X128/E128</f>
        <v>107</v>
      </c>
      <c r="Z128" s="108">
        <f>IF(F128="",0,$G$62)+IF(H128="",0,$G$62)+IF(J128="",0,$G$62)+IF(L128="",0,$G$62)+IF(N128="",0,$G$62)+IF(P128="",0,$G$62)+IF(R128="",0,$G$62)+IF(T128="",0,$G$62)+IF(V128="",0,$G$62)</f>
        <v>18</v>
      </c>
      <c r="AA128" s="103">
        <f t="shared" ref="AA128:AA129" si="25">X128/Z128</f>
        <v>5.9444444444444446</v>
      </c>
      <c r="AB128" s="44">
        <v>1</v>
      </c>
    </row>
    <row r="129" spans="1:32" ht="15" customHeight="1" x14ac:dyDescent="0.15">
      <c r="A129" s="144" t="s">
        <v>116</v>
      </c>
      <c r="B129" s="144" t="s">
        <v>115</v>
      </c>
      <c r="C129" s="102">
        <f>+G129+I129+K129+M129+O129+Q129+S129+U129+W129</f>
        <v>400</v>
      </c>
      <c r="D129" s="103">
        <f t="shared" si="23"/>
        <v>200</v>
      </c>
      <c r="E129" s="104">
        <f t="shared" si="24"/>
        <v>2</v>
      </c>
      <c r="F129" s="102"/>
      <c r="G129" s="107"/>
      <c r="H129" s="105"/>
      <c r="I129" s="107"/>
      <c r="J129" s="105"/>
      <c r="K129" s="107"/>
      <c r="L129" s="105"/>
      <c r="M129" s="107"/>
      <c r="N129" s="105">
        <v>104</v>
      </c>
      <c r="O129" s="107">
        <v>200</v>
      </c>
      <c r="P129" s="105">
        <v>114</v>
      </c>
      <c r="Q129" s="130">
        <v>200</v>
      </c>
      <c r="R129" s="105"/>
      <c r="S129" s="107"/>
      <c r="T129" s="105"/>
      <c r="U129" s="107"/>
      <c r="V129" s="105"/>
      <c r="W129" s="107"/>
      <c r="X129" s="108">
        <f>F129+H129+J129+L129+N129+P129+R129+T129+V129</f>
        <v>218</v>
      </c>
      <c r="Y129" s="103">
        <f>+X129/E129</f>
        <v>109</v>
      </c>
      <c r="Z129" s="108">
        <f>IF(F129="",0,$G$62)+IF(H129="",0,$G$62)+IF(J129="",0,$G$62)+IF(L129="",0,$G$62)+IF(N129="",0,$G$62)+IF(P129="",0,$G$62)+IF(R129="",0,$G$62)+IF(T129="",0,$G$62)+IF(V129="",0,$G$62)</f>
        <v>36</v>
      </c>
      <c r="AA129" s="103">
        <f t="shared" si="25"/>
        <v>6.0555555555555554</v>
      </c>
      <c r="AB129" s="45">
        <v>2</v>
      </c>
    </row>
    <row r="130" spans="1:32" ht="15" customHeight="1" x14ac:dyDescent="0.15">
      <c r="A130" s="122"/>
      <c r="B130" s="122"/>
      <c r="F130" s="50"/>
      <c r="G130" s="52"/>
      <c r="I130" s="52"/>
      <c r="K130" s="52"/>
      <c r="M130" s="52"/>
      <c r="O130" s="52"/>
      <c r="Q130" s="52"/>
      <c r="S130" s="52"/>
      <c r="U130" s="52"/>
      <c r="W130" s="52"/>
      <c r="X130" s="48"/>
      <c r="Y130" s="47"/>
      <c r="Z130" s="48"/>
      <c r="AA130" s="47"/>
      <c r="AB130" s="49"/>
    </row>
    <row r="131" spans="1:32" s="29" customFormat="1" ht="15" customHeight="1" thickBot="1" x14ac:dyDescent="0.2">
      <c r="A131" s="39"/>
      <c r="B131" s="39"/>
      <c r="C131" s="46"/>
      <c r="D131" s="47"/>
      <c r="F131" s="46"/>
      <c r="G131" s="52"/>
      <c r="H131" s="74"/>
      <c r="I131" s="52"/>
      <c r="J131" s="74"/>
      <c r="K131" s="52"/>
      <c r="L131" s="74"/>
      <c r="M131" s="52"/>
      <c r="N131" s="74"/>
      <c r="O131" s="52"/>
      <c r="P131" s="74"/>
      <c r="Q131" s="52"/>
      <c r="R131" s="74"/>
      <c r="S131" s="52"/>
      <c r="T131" s="74"/>
      <c r="U131" s="52"/>
      <c r="V131" s="74"/>
      <c r="W131" s="52"/>
      <c r="X131" s="48"/>
      <c r="Y131" s="47"/>
      <c r="Z131" s="48"/>
      <c r="AA131" s="47"/>
      <c r="AB131" s="49"/>
      <c r="AD131"/>
      <c r="AE131"/>
      <c r="AF131"/>
    </row>
    <row r="132" spans="1:32" s="29" customFormat="1" ht="19" customHeight="1" thickBot="1" x14ac:dyDescent="0.2">
      <c r="A132" s="5" t="s">
        <v>17</v>
      </c>
      <c r="B132" s="6"/>
      <c r="C132" s="184" t="s">
        <v>0</v>
      </c>
      <c r="D132" s="7" t="s">
        <v>6</v>
      </c>
      <c r="E132" s="93" t="s">
        <v>7</v>
      </c>
      <c r="F132" s="123" t="s">
        <v>26</v>
      </c>
      <c r="G132" s="94"/>
      <c r="H132" s="134" t="s">
        <v>27</v>
      </c>
      <c r="I132" s="95"/>
      <c r="J132" s="134" t="s">
        <v>146</v>
      </c>
      <c r="K132" s="97"/>
      <c r="L132" s="135" t="s">
        <v>29</v>
      </c>
      <c r="M132" s="97"/>
      <c r="N132" s="123" t="s">
        <v>32</v>
      </c>
      <c r="O132" s="94"/>
      <c r="P132" s="96" t="s">
        <v>33</v>
      </c>
      <c r="Q132" s="95"/>
      <c r="R132" s="98" t="s">
        <v>35</v>
      </c>
      <c r="S132" s="97"/>
      <c r="T132" s="117" t="s">
        <v>154</v>
      </c>
      <c r="U132" s="145"/>
      <c r="V132" s="123" t="s">
        <v>165</v>
      </c>
      <c r="W132" s="121"/>
      <c r="X132" s="178" t="s">
        <v>10</v>
      </c>
      <c r="Y132" s="178" t="s">
        <v>11</v>
      </c>
      <c r="Z132" s="8" t="s">
        <v>12</v>
      </c>
      <c r="AA132" s="176" t="s">
        <v>13</v>
      </c>
      <c r="AB132" s="65" t="s">
        <v>14</v>
      </c>
      <c r="AD132"/>
      <c r="AE132"/>
      <c r="AF132"/>
    </row>
    <row r="133" spans="1:32" ht="29" customHeight="1" thickBot="1" x14ac:dyDescent="0.2">
      <c r="A133" s="41" t="s">
        <v>19</v>
      </c>
      <c r="B133" s="41" t="s">
        <v>20</v>
      </c>
      <c r="C133" s="185"/>
      <c r="D133" s="11" t="s">
        <v>0</v>
      </c>
      <c r="E133" s="12" t="s">
        <v>8</v>
      </c>
      <c r="F133" s="133" t="s">
        <v>25</v>
      </c>
      <c r="G133" s="13">
        <v>18</v>
      </c>
      <c r="H133" s="136" t="s">
        <v>28</v>
      </c>
      <c r="I133" s="120">
        <v>18</v>
      </c>
      <c r="J133" s="136" t="s">
        <v>28</v>
      </c>
      <c r="K133" s="13">
        <v>18</v>
      </c>
      <c r="L133" s="73" t="s">
        <v>30</v>
      </c>
      <c r="M133" s="13">
        <v>18</v>
      </c>
      <c r="N133" s="133" t="s">
        <v>31</v>
      </c>
      <c r="O133" s="13">
        <v>18</v>
      </c>
      <c r="P133" s="124" t="s">
        <v>34</v>
      </c>
      <c r="Q133" s="13">
        <v>18</v>
      </c>
      <c r="R133" s="89" t="s">
        <v>36</v>
      </c>
      <c r="S133" s="13">
        <v>18</v>
      </c>
      <c r="T133" s="100" t="s">
        <v>155</v>
      </c>
      <c r="U133" s="13">
        <v>18</v>
      </c>
      <c r="V133" s="160" t="s">
        <v>30</v>
      </c>
      <c r="W133" s="13">
        <v>18</v>
      </c>
      <c r="X133" s="179"/>
      <c r="Y133" s="179"/>
      <c r="Z133" s="14"/>
      <c r="AA133" s="177"/>
      <c r="AB133" s="15"/>
    </row>
    <row r="134" spans="1:32" ht="15" customHeight="1" x14ac:dyDescent="0.15">
      <c r="A134" s="4" t="s">
        <v>82</v>
      </c>
      <c r="B134" s="4" t="s">
        <v>84</v>
      </c>
      <c r="C134" s="42">
        <f>+G134+I134+K134+M134+O134+Q134+S134+U134+W134</f>
        <v>200</v>
      </c>
      <c r="D134" s="17">
        <f>+C134/E134</f>
        <v>200</v>
      </c>
      <c r="E134" s="43">
        <f>COUNTA(F134,H134,J134,L134,N134,P134,R134,T134,V134)</f>
        <v>1</v>
      </c>
      <c r="F134" s="33"/>
      <c r="G134" s="26"/>
      <c r="H134" s="33">
        <v>97</v>
      </c>
      <c r="I134" s="26">
        <v>200</v>
      </c>
      <c r="J134" s="78"/>
      <c r="K134" s="26"/>
      <c r="L134" s="78"/>
      <c r="M134" s="26"/>
      <c r="N134" s="78"/>
      <c r="O134" s="26"/>
      <c r="P134" s="78"/>
      <c r="Q134" s="26"/>
      <c r="R134" s="77"/>
      <c r="S134" s="72"/>
      <c r="T134" s="77"/>
      <c r="U134" s="72"/>
      <c r="V134" s="77"/>
      <c r="W134" s="72"/>
      <c r="X134" s="18">
        <f>F134+H134+J134+L134+N134+P134+R134+T134+V134</f>
        <v>97</v>
      </c>
      <c r="Y134" s="17">
        <f>+X134/E134</f>
        <v>97</v>
      </c>
      <c r="Z134" s="18">
        <f>IF(F134="",0,$G$62)+IF(H134="",0,$G$62)+IF(J134="",0,$G$62)+IF(L134="",0,$G$62)+IF(N134="",0,$G$62)+IF(P134="",0,$G$62)+IF(R134="",0,$G$62)+IF(T134="",0,$G$62)+IF(V134="",0,$G$62)</f>
        <v>18</v>
      </c>
      <c r="AA134" s="17">
        <f>X134/Z134</f>
        <v>5.3888888888888893</v>
      </c>
      <c r="AB134" s="45">
        <v>1</v>
      </c>
    </row>
    <row r="135" spans="1:32" ht="15" customHeight="1" x14ac:dyDescent="0.15">
      <c r="A135" s="4" t="s">
        <v>66</v>
      </c>
      <c r="B135" s="4" t="s">
        <v>164</v>
      </c>
      <c r="C135" s="42">
        <f>+G135+I135+K135+M135+O135+Q135+S135+U135+W135</f>
        <v>200</v>
      </c>
      <c r="D135" s="17">
        <f>+C135/E135</f>
        <v>200</v>
      </c>
      <c r="E135" s="43">
        <f>COUNTA(F135,H135,J135,L135,N135,P135,R135,T135,V135)</f>
        <v>1</v>
      </c>
      <c r="F135" s="33"/>
      <c r="G135" s="26"/>
      <c r="H135" s="33"/>
      <c r="I135" s="26"/>
      <c r="J135" s="78"/>
      <c r="K135" s="26"/>
      <c r="L135" s="78"/>
      <c r="M135" s="26"/>
      <c r="N135" s="78"/>
      <c r="O135" s="26"/>
      <c r="P135" s="78"/>
      <c r="Q135" s="26"/>
      <c r="R135" s="77"/>
      <c r="S135" s="72"/>
      <c r="T135" s="77"/>
      <c r="U135" s="72"/>
      <c r="V135" s="77">
        <v>101</v>
      </c>
      <c r="W135" s="72">
        <v>200</v>
      </c>
      <c r="X135" s="18">
        <f>F135+H135+J135+L135+N135+P135+R135+T135+V135</f>
        <v>101</v>
      </c>
      <c r="Y135" s="17">
        <f t="shared" ref="Y135:Y136" si="26">+X135/E135</f>
        <v>101</v>
      </c>
      <c r="Z135" s="18">
        <f t="shared" ref="Z135:Z136" si="27">IF(F135="",0,$G$62)+IF(H135="",0,$G$62)+IF(J135="",0,$G$62)+IF(L135="",0,$G$62)+IF(N135="",0,$G$62)+IF(P135="",0,$G$62)+IF(R135="",0,$G$62)+IF(T135="",0,$G$62)+IF(V135="",0,$G$62)</f>
        <v>18</v>
      </c>
      <c r="AA135" s="17">
        <f t="shared" ref="AA135:AA136" si="28">X135/Z135</f>
        <v>5.6111111111111107</v>
      </c>
      <c r="AB135" s="45">
        <v>2</v>
      </c>
    </row>
    <row r="136" spans="1:32" ht="15" customHeight="1" x14ac:dyDescent="0.15">
      <c r="A136" s="36" t="s">
        <v>83</v>
      </c>
      <c r="B136" s="36" t="s">
        <v>85</v>
      </c>
      <c r="C136" s="42">
        <f>+G136+I136+K136+M136+O136+Q136+S136+U136+W136</f>
        <v>180</v>
      </c>
      <c r="D136" s="17">
        <f>+C136/E136</f>
        <v>180</v>
      </c>
      <c r="E136" s="43">
        <f>COUNTA(F136,H136,J136,L136,N136,P136,R136,T136,V136)</f>
        <v>1</v>
      </c>
      <c r="F136" s="33"/>
      <c r="G136" s="27"/>
      <c r="H136" s="33">
        <v>101</v>
      </c>
      <c r="I136" s="27">
        <v>180</v>
      </c>
      <c r="J136" s="38"/>
      <c r="K136" s="27"/>
      <c r="L136" s="38"/>
      <c r="M136" s="27"/>
      <c r="N136" s="38"/>
      <c r="O136" s="27"/>
      <c r="P136" s="38"/>
      <c r="Q136" s="27"/>
      <c r="R136" s="77"/>
      <c r="S136" s="72"/>
      <c r="T136" s="77"/>
      <c r="U136" s="72"/>
      <c r="V136" s="77"/>
      <c r="W136" s="72"/>
      <c r="X136" s="18">
        <f>F136+H136+J136+L136+N136+P136+R136+T136+V136</f>
        <v>101</v>
      </c>
      <c r="Y136" s="17">
        <f t="shared" si="26"/>
        <v>101</v>
      </c>
      <c r="Z136" s="18">
        <f t="shared" si="27"/>
        <v>18</v>
      </c>
      <c r="AA136" s="17">
        <f t="shared" si="28"/>
        <v>5.6111111111111107</v>
      </c>
      <c r="AB136" s="44">
        <v>3</v>
      </c>
    </row>
    <row r="137" spans="1:32" x14ac:dyDescent="0.15">
      <c r="A137" s="122"/>
      <c r="B137" s="122"/>
      <c r="U137" s="91"/>
      <c r="W137" s="91"/>
      <c r="X137" s="48"/>
      <c r="Y137" s="47"/>
      <c r="Z137" s="48"/>
      <c r="AA137" s="47"/>
      <c r="AB137" s="85"/>
    </row>
    <row r="138" spans="1:32" x14ac:dyDescent="0.15">
      <c r="A138" s="122"/>
      <c r="B138" s="122"/>
    </row>
  </sheetData>
  <sortState xmlns:xlrd2="http://schemas.microsoft.com/office/spreadsheetml/2017/richdata2" ref="A88:AA98">
    <sortCondition ref="AA88:AA98"/>
  </sortState>
  <mergeCells count="42">
    <mergeCell ref="X126:X127"/>
    <mergeCell ref="X132:X133"/>
    <mergeCell ref="C132:C133"/>
    <mergeCell ref="AA132:AA133"/>
    <mergeCell ref="A120:B120"/>
    <mergeCell ref="C120:C121"/>
    <mergeCell ref="C126:C127"/>
    <mergeCell ref="Y132:Y133"/>
    <mergeCell ref="C17:C18"/>
    <mergeCell ref="C115:C116"/>
    <mergeCell ref="C101:C102"/>
    <mergeCell ref="C8:C9"/>
    <mergeCell ref="C40:C41"/>
    <mergeCell ref="C61:C62"/>
    <mergeCell ref="C86:C87"/>
    <mergeCell ref="X120:X121"/>
    <mergeCell ref="Y17:Y18"/>
    <mergeCell ref="Y40:Y41"/>
    <mergeCell ref="Y61:Y62"/>
    <mergeCell ref="X86:X87"/>
    <mergeCell ref="X115:X116"/>
    <mergeCell ref="X101:X102"/>
    <mergeCell ref="X40:X41"/>
    <mergeCell ref="X17:X18"/>
    <mergeCell ref="X8:X9"/>
    <mergeCell ref="X61:X62"/>
    <mergeCell ref="Y8:Y9"/>
    <mergeCell ref="AB17:AB18"/>
    <mergeCell ref="AA8:AA9"/>
    <mergeCell ref="AA120:AA121"/>
    <mergeCell ref="Y126:Y127"/>
    <mergeCell ref="AA126:AA127"/>
    <mergeCell ref="Y101:Y102"/>
    <mergeCell ref="AA101:AA102"/>
    <mergeCell ref="AA86:AA87"/>
    <mergeCell ref="AA17:AA18"/>
    <mergeCell ref="AA61:AA62"/>
    <mergeCell ref="Y86:Y87"/>
    <mergeCell ref="AA115:AA116"/>
    <mergeCell ref="AA40:AA41"/>
    <mergeCell ref="Y115:Y116"/>
    <mergeCell ref="Y120:Y121"/>
  </mergeCells>
  <phoneticPr fontId="1" type="noConversion"/>
  <pageMargins left="0.75" right="0.75" top="1" bottom="1" header="0.5" footer="0.5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E5C6-8AB3-2347-A0A1-8119C0B77711}">
  <dimension ref="A1"/>
  <sheetViews>
    <sheetView workbookViewId="0">
      <selection activeCell="B25" sqref="B25"/>
    </sheetView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FILE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Sandra Musengi-Ajulu</cp:lastModifiedBy>
  <cp:lastPrinted>2010-04-15T09:03:19Z</cp:lastPrinted>
  <dcterms:created xsi:type="dcterms:W3CDTF">2005-03-30T06:52:53Z</dcterms:created>
  <dcterms:modified xsi:type="dcterms:W3CDTF">2024-09-17T06:06:26Z</dcterms:modified>
</cp:coreProperties>
</file>